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fileSharing readOnlyRecommended="1"/>
  <workbookPr defaultThemeVersion="124226"/>
  <bookViews>
    <workbookView xWindow="0" yWindow="0" windowWidth="14400" windowHeight="8640" tabRatio="500" firstSheet="2" activeTab="5"/>
  </bookViews>
  <sheets>
    <sheet name="Annexure" sheetId="1" r:id="rId1"/>
    <sheet name="Table I-Summary" sheetId="5" r:id="rId2"/>
    <sheet name="Table II-Promoter" sheetId="4" r:id="rId3"/>
    <sheet name="Table III-Public" sheetId="3" r:id="rId4"/>
    <sheet name="Table IV-NonPromPub" sheetId="2" r:id="rId5"/>
    <sheet name="Table V-SBO" sheetId="6" r:id="rId6"/>
  </sheets>
  <definedNames>
    <definedName name="_xlnm.Print_Area" localSheetId="3">'Table III-Public'!$A$1:$T$65</definedName>
  </definedNames>
  <calcPr calcId="124519"/>
</workbook>
</file>

<file path=xl/calcChain.xml><?xml version="1.0" encoding="utf-8"?>
<calcChain xmlns="http://schemas.openxmlformats.org/spreadsheetml/2006/main">
  <c r="O50" i="3"/>
  <c r="O49"/>
  <c r="O47"/>
  <c r="O46"/>
  <c r="M46"/>
  <c r="I50"/>
  <c r="I49"/>
  <c r="N50"/>
  <c r="K50"/>
  <c r="H50"/>
  <c r="G50"/>
  <c r="F50"/>
  <c r="E50"/>
  <c r="T49"/>
  <c r="T50" s="1"/>
  <c r="P49"/>
  <c r="P50" s="1"/>
  <c r="N49"/>
  <c r="L49"/>
  <c r="M49" s="1"/>
  <c r="K49"/>
  <c r="J49"/>
  <c r="J50" s="1"/>
  <c r="H49"/>
  <c r="G49"/>
  <c r="F49"/>
  <c r="E49"/>
  <c r="I46"/>
  <c r="D49"/>
  <c r="L50" l="1"/>
  <c r="M50" s="1"/>
  <c r="P14" i="5"/>
  <c r="O14"/>
  <c r="M14"/>
  <c r="O44" i="3"/>
  <c r="M44"/>
  <c r="I44"/>
  <c r="V48"/>
  <c r="O48"/>
  <c r="M48"/>
  <c r="I48"/>
  <c r="T24"/>
  <c r="O45"/>
  <c r="O43"/>
  <c r="O42"/>
  <c r="O41"/>
  <c r="O37"/>
  <c r="O36"/>
  <c r="O35"/>
  <c r="O34"/>
  <c r="O33"/>
  <c r="O32"/>
  <c r="O31"/>
  <c r="O30"/>
  <c r="O21"/>
  <c r="O15"/>
  <c r="M47"/>
  <c r="M45"/>
  <c r="M43"/>
  <c r="M42"/>
  <c r="M41"/>
  <c r="M37"/>
  <c r="M36"/>
  <c r="M35"/>
  <c r="M34"/>
  <c r="M33"/>
  <c r="M32"/>
  <c r="M31"/>
  <c r="M30"/>
  <c r="M21"/>
  <c r="M15"/>
  <c r="Q14" i="5"/>
  <c r="I47" i="3"/>
  <c r="I45"/>
  <c r="I43"/>
  <c r="I42"/>
  <c r="I41"/>
  <c r="I37"/>
  <c r="I36"/>
  <c r="I35"/>
  <c r="I33"/>
  <c r="I32"/>
  <c r="I34"/>
  <c r="I31"/>
  <c r="I30"/>
  <c r="I21"/>
  <c r="I15"/>
  <c r="O27" i="4"/>
  <c r="O28" s="1"/>
  <c r="O26"/>
  <c r="O17"/>
  <c r="O16"/>
  <c r="R14" i="5"/>
  <c r="K13"/>
  <c r="I13"/>
  <c r="M27" i="4"/>
  <c r="M28" s="1"/>
  <c r="M26"/>
  <c r="M17"/>
  <c r="M18" s="1"/>
  <c r="M16"/>
  <c r="T28"/>
  <c r="S28"/>
  <c r="R28"/>
  <c r="Q28"/>
  <c r="P28"/>
  <c r="N28"/>
  <c r="L28"/>
  <c r="K28"/>
  <c r="J28"/>
  <c r="H28"/>
  <c r="G28"/>
  <c r="F28"/>
  <c r="E28"/>
  <c r="D28"/>
  <c r="T18"/>
  <c r="S18"/>
  <c r="S29" s="1"/>
  <c r="S44" s="1"/>
  <c r="R18"/>
  <c r="Q18"/>
  <c r="Q29" s="1"/>
  <c r="Q44" s="1"/>
  <c r="P13" i="5" s="1"/>
  <c r="P18" i="4"/>
  <c r="N18"/>
  <c r="L18"/>
  <c r="L29" s="1"/>
  <c r="L44" s="1"/>
  <c r="K18"/>
  <c r="J18"/>
  <c r="J29" s="1"/>
  <c r="J44" s="1"/>
  <c r="H18"/>
  <c r="G18"/>
  <c r="G29" s="1"/>
  <c r="G44" s="1"/>
  <c r="F13" i="5" s="1"/>
  <c r="F18" i="4"/>
  <c r="E18"/>
  <c r="E29" s="1"/>
  <c r="E44" s="1"/>
  <c r="D13" i="5" s="1"/>
  <c r="D18" i="4"/>
  <c r="I27"/>
  <c r="I26"/>
  <c r="I17"/>
  <c r="I16"/>
  <c r="M24" i="3"/>
  <c r="L24"/>
  <c r="K24"/>
  <c r="J24"/>
  <c r="H24"/>
  <c r="G24"/>
  <c r="F24"/>
  <c r="E24"/>
  <c r="D24"/>
  <c r="O18" i="4" l="1"/>
  <c r="L14" i="5"/>
  <c r="D50" i="3"/>
  <c r="C14" i="5" s="1"/>
  <c r="P18"/>
  <c r="O24" i="3"/>
  <c r="D14" i="5"/>
  <c r="D18" s="1"/>
  <c r="I14"/>
  <c r="I18" s="1"/>
  <c r="F14"/>
  <c r="F18" s="1"/>
  <c r="K14"/>
  <c r="K18" s="1"/>
  <c r="E14"/>
  <c r="G14"/>
  <c r="J14"/>
  <c r="S14"/>
  <c r="I24" i="3"/>
  <c r="O29" i="4"/>
  <c r="O44" s="1"/>
  <c r="N13" i="5" s="1"/>
  <c r="M29" i="4"/>
  <c r="M44" s="1"/>
  <c r="L13" i="5" s="1"/>
  <c r="D29" i="4"/>
  <c r="D44" s="1"/>
  <c r="C13" i="5" s="1"/>
  <c r="F29" i="4"/>
  <c r="F44" s="1"/>
  <c r="E13" i="5" s="1"/>
  <c r="H29" i="4"/>
  <c r="H44" s="1"/>
  <c r="G13" i="5" s="1"/>
  <c r="K29" i="4"/>
  <c r="K44" s="1"/>
  <c r="J13" i="5" s="1"/>
  <c r="N29" i="4"/>
  <c r="N44" s="1"/>
  <c r="M13" i="5" s="1"/>
  <c r="P29" i="4"/>
  <c r="P44" s="1"/>
  <c r="O13" i="5" s="1"/>
  <c r="O18" s="1"/>
  <c r="R29" i="4"/>
  <c r="R44" s="1"/>
  <c r="T29"/>
  <c r="T44" s="1"/>
  <c r="S13" i="5" s="1"/>
  <c r="I18" i="4"/>
  <c r="I28"/>
  <c r="J18" i="5" l="1"/>
  <c r="E18"/>
  <c r="C18"/>
  <c r="S18"/>
  <c r="L18"/>
  <c r="G18"/>
  <c r="N14"/>
  <c r="N18" s="1"/>
  <c r="H14"/>
  <c r="I29" i="4"/>
  <c r="I44" s="1"/>
  <c r="H13" i="5" s="1"/>
  <c r="H18" l="1"/>
</calcChain>
</file>

<file path=xl/sharedStrings.xml><?xml version="1.0" encoding="utf-8"?>
<sst xmlns="http://schemas.openxmlformats.org/spreadsheetml/2006/main" count="370" uniqueCount="182">
  <si>
    <t xml:space="preserve">Holding of Specified Securities </t>
  </si>
  <si>
    <t xml:space="preserve">Annexure - I </t>
  </si>
  <si>
    <t>1. Name of Listed Entity:</t>
  </si>
  <si>
    <t>LORDS ISHWAR HOTELS LIMITED</t>
  </si>
  <si>
    <t>2. Scrip Code/Name of Scrip/Class of Security</t>
  </si>
  <si>
    <t>a. If under 31(1)(b) then indicate the report for Quarter ending</t>
  </si>
  <si>
    <t>b. If under 31(1)(c) then indicate date of allotment/extinguishment</t>
  </si>
  <si>
    <t>4. Declaration: The Listed entity is required to submit the following declaration to the extent of submission of information:-</t>
  </si>
  <si>
    <t xml:space="preserve">                           </t>
  </si>
  <si>
    <t>Particulars</t>
  </si>
  <si>
    <t>Yes*</t>
  </si>
  <si>
    <t>No*</t>
  </si>
  <si>
    <t>1</t>
  </si>
  <si>
    <t>Whether the Listed Entity has issued any partly paid up shares?</t>
  </si>
  <si>
    <t>2</t>
  </si>
  <si>
    <t>Whether the Listed Entity has issued any Convertible Securities or Warrants?</t>
  </si>
  <si>
    <t>3</t>
  </si>
  <si>
    <t>Whether the Listed Entity has any shares against which depository receipts are issued?</t>
  </si>
  <si>
    <t>4</t>
  </si>
  <si>
    <t>Whether the Listed Entity has any shares in locked-in?</t>
  </si>
  <si>
    <t>5</t>
  </si>
  <si>
    <t>Whether any shares held by promoters are pledge or otherwise encumbered?</t>
  </si>
  <si>
    <t xml:space="preserve">*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 </t>
  </si>
  <si>
    <t>Table IV - STATEMENT SHOWING SHAREHOLDING PATTERN OF THE NON PROMOTER - NON PUBLIC SHAREHOLDER</t>
  </si>
  <si>
    <t>Category &amp; Name of the
shareholders
(I)</t>
  </si>
  <si>
    <t>PAN 
(II)</t>
  </si>
  <si>
    <t>No. of
Share
holders 
(III)</t>
  </si>
  <si>
    <t>No. of
 fully
paid up
equity
Share
held 
(IV)</t>
  </si>
  <si>
    <t>Partly
paid-up
equity
Share
held 
(V)</t>
  </si>
  <si>
    <t>No.s of
shares
underlying
Depository
Receipts
(VI)</t>
  </si>
  <si>
    <t>Total no.
shares
held
(VII)=
(IV)+(V)+(VI)</t>
  </si>
  <si>
    <t xml:space="preserve">Shareholding
% calculated as per 
SCRR,1957)
As a % of
(A+B+C2)
(VIII)
</t>
  </si>
  <si>
    <t>Number of Votting Rights
held in each class of 
securities
(IX)</t>
  </si>
  <si>
    <t>No. of
Shares
Underlying
Outstating
convertible
securities
(including
Warrants)
(X)</t>
  </si>
  <si>
    <t xml:space="preserve">Total
Shareholding,
as a % assuming
full conversion 
of convertible
securities( as a %
of diluted share
capital)
(XI)=(VII)+(X)
As a % of
(A+B+C2) </t>
  </si>
  <si>
    <t>Number of
Locked in
shares
(XII)</t>
  </si>
  <si>
    <t>Number of
Shares
pledged or
otherwise
encumbered
(XIII)</t>
  </si>
  <si>
    <t>Number of 
equity
shares held
in
dematerialized
form
(XIV)</t>
  </si>
  <si>
    <t>No of Voting
Rights</t>
  </si>
  <si>
    <t>Total
as a
% of
(A+B+C)</t>
  </si>
  <si>
    <t>No.
(a)</t>
  </si>
  <si>
    <t>As a % of
total 
shares held
(b)</t>
  </si>
  <si>
    <t>No.
(Not applicable)
(a)</t>
  </si>
  <si>
    <t>As a % of
total 
shares held
(Not applicable)
(b)</t>
  </si>
  <si>
    <t>Class
Equity
x</t>
  </si>
  <si>
    <t>Class
Others
y</t>
  </si>
  <si>
    <t>Total</t>
  </si>
  <si>
    <t>Custodian/DR Holder</t>
  </si>
  <si>
    <t>NA</t>
  </si>
  <si>
    <t>Employee Benefit Trust (under SEBI (Share based Employee Benefit) Regulations, 2014)</t>
  </si>
  <si>
    <t>Total Non Promoter-
Non Public Shareholding 
(C)=(C)(1)+(C)(2)</t>
  </si>
  <si>
    <t>Table III - STATEMENT SHOWING SHAREHOLDING PATTERN OF THE PUBLIC SHAREHOLDER</t>
  </si>
  <si>
    <t>No.s of
Share
holders 
(III)</t>
  </si>
  <si>
    <t>Total nos.
shares
held
(VII)=
(IV)+(V)+(VI)</t>
  </si>
  <si>
    <t>Shareholding
% calculated as per 
SCRR,1957)
As a % of
(A+B+C2)
(VIII)</t>
  </si>
  <si>
    <t>Number of Voting Rights
held in each class of 
securities
(IX)</t>
  </si>
  <si>
    <t xml:space="preserve">Total
Shareholding,
as a % assuming
full conversion 
of convertible
securities( as a 
percentage
of diluted share
capital)
(XI)=(VII)+(X)
As a % of
(A+B+C2) </t>
  </si>
  <si>
    <t>Number of
Locked in shares
(XII)</t>
  </si>
  <si>
    <t>Total
as a
% of
Total
Voting
Rights</t>
  </si>
  <si>
    <t>Institutions</t>
  </si>
  <si>
    <t>(a)</t>
  </si>
  <si>
    <t>Mutual Funds</t>
  </si>
  <si>
    <t>STOCK HOLDING CORPORATION OF INDIA LTD</t>
  </si>
  <si>
    <t>----------</t>
  </si>
  <si>
    <t>(b)</t>
  </si>
  <si>
    <t>Venture Capital Funds</t>
  </si>
  <si>
    <t>(c)</t>
  </si>
  <si>
    <t>Alternate Investment Funds</t>
  </si>
  <si>
    <t>(d)</t>
  </si>
  <si>
    <t>Foreign Venture Capital Investors</t>
  </si>
  <si>
    <t>(e)</t>
  </si>
  <si>
    <t>Foreign Portfolio Investors</t>
  </si>
  <si>
    <t>(f)</t>
  </si>
  <si>
    <t>Financial Institution/Banks</t>
  </si>
  <si>
    <t>(g)</t>
  </si>
  <si>
    <t>Insurance Companies</t>
  </si>
  <si>
    <t>(h)</t>
  </si>
  <si>
    <t>Provident Funds/ Pension Funds</t>
  </si>
  <si>
    <t>SUB TOTAL (B)(1)</t>
  </si>
  <si>
    <t>Central / State government(s)</t>
  </si>
  <si>
    <t>Central Government/ State Government(s)/President of India</t>
  </si>
  <si>
    <t>SUB TOTAL (B)(2)</t>
  </si>
  <si>
    <t>Non-institutions</t>
  </si>
  <si>
    <t>(a.1)</t>
  </si>
  <si>
    <t>(a.2)</t>
  </si>
  <si>
    <t>INDIVIDUAL - ii. Individual shareholders holding nominal share capital in excess of Rs. 2 lakhs.</t>
  </si>
  <si>
    <t>PETER ANTHONY PEREIRA</t>
  </si>
  <si>
    <t>AELPP7504D</t>
  </si>
  <si>
    <t>PRADEEP BHITORIA</t>
  </si>
  <si>
    <t>RICHA KOUL</t>
  </si>
  <si>
    <t>AEGPK7939A</t>
  </si>
  <si>
    <t>ROMESH KOUL</t>
  </si>
  <si>
    <t>AAFPK2725F</t>
  </si>
  <si>
    <t>SHASHI JATIA</t>
  </si>
  <si>
    <t>SUMAN GUPTA</t>
  </si>
  <si>
    <t>NBFCs registered with RBI</t>
  </si>
  <si>
    <t>Employee Trusts</t>
  </si>
  <si>
    <t>Overseas Depositories (holding DRs) (balancing figure)</t>
  </si>
  <si>
    <t>Any Other(BODIES CORPORATE)</t>
  </si>
  <si>
    <t>CRYSTAL INVESTMENTS LTD</t>
  </si>
  <si>
    <t>GOLDMARK ENTERPRISE LTD</t>
  </si>
  <si>
    <t>Any Other(NON RESIDENT INDIANS (NRI))</t>
  </si>
  <si>
    <t>SUB TOTAL (B)(3)</t>
  </si>
  <si>
    <t>Total Public Shareholding (B) = (B)(1)+(B)(2)+(B)(3)</t>
  </si>
  <si>
    <t>Table II - STATEMENT SHOWING SHAREHOLDING PATTERN OF THE PROMOTER AND PROMOTER GROUP</t>
  </si>
  <si>
    <t>No of
Share
holders 
(III)</t>
  </si>
  <si>
    <t>No of
 fully
paid up
equity
Shares
held 
(IV)</t>
  </si>
  <si>
    <t>No. of
shares
underlying
Depository
Receipts
(VI)</t>
  </si>
  <si>
    <t>Shareholding
 % calculated as per 
SCRR,1957
As a % of
(A+B+C2)
(VIII)</t>
  </si>
  <si>
    <t xml:space="preserve">Shareholding,
as a % assuming
full conversion 
of convertible
securities( as a %
of diluted share
capital)
(XI)=(VII)+(X)
As a % of
(A+B+C2) </t>
  </si>
  <si>
    <t>Indian</t>
  </si>
  <si>
    <t>Individuals/Hindu undivided Family</t>
  </si>
  <si>
    <t>PUSHPENDRA R BANSAL</t>
  </si>
  <si>
    <t>ABIPB2394M</t>
  </si>
  <si>
    <t>SANGEETA PUSHPENDRA BANSAL</t>
  </si>
  <si>
    <t>AGIPB1414D</t>
  </si>
  <si>
    <t>Central Government/State Government(s)</t>
  </si>
  <si>
    <t>Financial Institutions/Banks</t>
  </si>
  <si>
    <t>AAACS5714L</t>
  </si>
  <si>
    <t>ANS CONSTRUCTIONS PRIVATE LIMITED</t>
  </si>
  <si>
    <t>AADCA4574D</t>
  </si>
  <si>
    <t>Sub-Total (A)(1)</t>
  </si>
  <si>
    <t>Foreign</t>
  </si>
  <si>
    <t>Individuals(Non-Resident Individuals/Foreign Individuals)</t>
  </si>
  <si>
    <t>Government</t>
  </si>
  <si>
    <t>Foreign Portfolio Investor</t>
  </si>
  <si>
    <t>Sub-Total (A)(2)</t>
  </si>
  <si>
    <t>Total Shareholding of Promoter and Promoter Group (A) = (A)(1)+(A)(2)</t>
  </si>
  <si>
    <t>Table I - SUMMARY STATEMENT HOLDING OF SPECIFIED SECURITIES</t>
  </si>
  <si>
    <t>Cate
gory
(I)</t>
  </si>
  <si>
    <t>Category of
shareholder
(II)</t>
  </si>
  <si>
    <t>No.s of 
Partly
paid-up
equity
Share
held 
(V)</t>
  </si>
  <si>
    <t>Shareholding
as a % of total
no. of shares
(calculated as per 
SCRR,1957)
(VIII)
As a % of
(A+B+C2)</t>
  </si>
  <si>
    <t>(A)</t>
  </si>
  <si>
    <t>Promoter &amp; Promoter Group</t>
  </si>
  <si>
    <t>(B)</t>
  </si>
  <si>
    <t>Public</t>
  </si>
  <si>
    <t>(C)</t>
  </si>
  <si>
    <t>Non Promoter-Non Public</t>
  </si>
  <si>
    <t>(C1)</t>
  </si>
  <si>
    <t>Shares underlying DRs</t>
  </si>
  <si>
    <t>(C2)</t>
  </si>
  <si>
    <t>Shares held by Employee Trusts</t>
  </si>
  <si>
    <t>√</t>
  </si>
  <si>
    <t>Any Other(DIRECTOR)</t>
  </si>
  <si>
    <t>Individuals - i. Individual shareholders holding nominal share capital up to Rs. 2 lakhs.</t>
  </si>
  <si>
    <t xml:space="preserve">3. Under Public shareholding, PAN details of some shareholders (Holding more than 1%) are not available as these are in PHYSICAL FORM. We have written letters by Registered Post to them seperately for getting the PAN details from respective shareholders, </t>
  </si>
  <si>
    <t xml:space="preserve"> but till date we have not received any information.</t>
  </si>
  <si>
    <t>3. Share Holding Pattern Filed under: Reg. 31(1)(b)</t>
  </si>
  <si>
    <t>530065/LORDSHOTL/EQUITY</t>
  </si>
  <si>
    <t>Total (C)(1)</t>
  </si>
  <si>
    <t>Total (C)(2)</t>
  </si>
  <si>
    <t>SSSP CONSULTANT AND TECHNO SERVICES LTD</t>
  </si>
  <si>
    <t>Any Other</t>
  </si>
  <si>
    <t>1. Under public shareholding in Non-Institutions, there are 20 individual shareholders holding nominal share capital in excess of Rs. 2 Lakh out of which 6 shareholders have more than 1% holding for which details are given seperately.</t>
  </si>
  <si>
    <t>Details of the significant beneficial owner
(I)</t>
  </si>
  <si>
    <t>Details of the registered owner
(II)</t>
  </si>
  <si>
    <t xml:space="preserve">Sr. No 
</t>
  </si>
  <si>
    <t>Name</t>
  </si>
  <si>
    <t>PAN/Passport No. in case of a foreign national</t>
  </si>
  <si>
    <t>Nationality</t>
  </si>
  <si>
    <t xml:space="preserve">PAN/Passport No. in case of a foreign national
</t>
  </si>
  <si>
    <t>08/02/2019</t>
  </si>
  <si>
    <t>AAKPS7142R</t>
  </si>
  <si>
    <t>Details of holding/exercise of right of the SBO in the reporting company, whether direct or Indirect*:                                             (III)</t>
  </si>
  <si>
    <t>Whether by virtue of:</t>
  </si>
  <si>
    <t>Date of creation / acquisition of significant beneficial interest@
(IV)</t>
  </si>
  <si>
    <t xml:space="preserve">Sangita Pushpendra Bansal </t>
  </si>
  <si>
    <t>Mehinder Sharma</t>
  </si>
  <si>
    <t>Shares %       (a)</t>
  </si>
  <si>
    <t>Voting rights %             (b)</t>
  </si>
  <si>
    <t>Rights on distributable dividend or any other distribution     %  (c)</t>
  </si>
  <si>
    <t xml:space="preserve">Exercise of control  (d)     </t>
  </si>
  <si>
    <t>Exercise of significant
influence (e)</t>
  </si>
  <si>
    <t xml:space="preserve">Table V- STATEMENT SHOWING DETAILS OF SIGNIFICANT BENEFICIAL OWNERS (SBOs)
</t>
  </si>
  <si>
    <t>--</t>
  </si>
  <si>
    <t>In Column III, Shares % is total of Direct and Indirect holding of respective SBOs in the Reporting Company.</t>
  </si>
  <si>
    <t xml:space="preserve">Note: </t>
  </si>
  <si>
    <t>N.A</t>
  </si>
  <si>
    <t>Any Other (Clearing Member)</t>
  </si>
  <si>
    <t>Any Other(HINDU UNDIVIDED FAMILY)</t>
  </si>
  <si>
    <t>2. Under public shareholding in Non-Institutions, "Any other (specify)" includes 11 Bodies Corporate shareholders, 1(One) Clearing members, 1 (One) Director shareholder, 6(Six) Hindu Undivided Family and 62 NRI  shareholders total amounting 81 shareholders.</t>
  </si>
</sst>
</file>

<file path=xl/styles.xml><?xml version="1.0" encoding="utf-8"?>
<styleSheet xmlns="http://schemas.openxmlformats.org/spreadsheetml/2006/main">
  <numFmts count="3">
    <numFmt numFmtId="164" formatCode="0_);\(0\)"/>
    <numFmt numFmtId="165" formatCode="0.00_);\(0.00\)"/>
    <numFmt numFmtId="166" formatCode="dd/mm/yyyy;@"/>
  </numFmts>
  <fonts count="20">
    <font>
      <sz val="10"/>
      <color indexed="8"/>
      <name val="ARIAL"/>
      <charset val="1"/>
    </font>
    <font>
      <b/>
      <sz val="24"/>
      <color indexed="8"/>
      <name val="Arial"/>
      <charset val="1"/>
    </font>
    <font>
      <b/>
      <i/>
      <sz val="12"/>
      <color indexed="8"/>
      <name val="Arial"/>
      <charset val="1"/>
    </font>
    <font>
      <sz val="10"/>
      <color indexed="8"/>
      <name val="ARIAL"/>
      <charset val="1"/>
    </font>
    <font>
      <b/>
      <sz val="10"/>
      <color indexed="8"/>
      <name val="ARIAL"/>
      <charset val="1"/>
    </font>
    <font>
      <b/>
      <sz val="10"/>
      <color indexed="8"/>
      <name val="Arial"/>
      <family val="2"/>
    </font>
    <font>
      <sz val="10"/>
      <color indexed="8"/>
      <name val="Calibri"/>
      <family val="2"/>
    </font>
    <font>
      <sz val="9"/>
      <color indexed="8"/>
      <name val="Arial"/>
      <family val="2"/>
    </font>
    <font>
      <b/>
      <i/>
      <sz val="9"/>
      <color indexed="8"/>
      <name val="Times New Roman"/>
      <family val="1"/>
    </font>
    <font>
      <b/>
      <sz val="9"/>
      <color indexed="8"/>
      <name val="Times New Roman"/>
      <family val="1"/>
    </font>
    <font>
      <sz val="9"/>
      <color indexed="8"/>
      <name val="Times New Roman"/>
      <family val="1"/>
    </font>
    <font>
      <sz val="10"/>
      <color indexed="8"/>
      <name val="Times New Roman"/>
      <family val="1"/>
    </font>
    <font>
      <b/>
      <sz val="10"/>
      <color indexed="8"/>
      <name val="Times New Roman"/>
      <family val="1"/>
    </font>
    <font>
      <b/>
      <i/>
      <sz val="9"/>
      <color indexed="8"/>
      <name val="Arial"/>
      <family val="2"/>
    </font>
    <font>
      <b/>
      <sz val="9"/>
      <color indexed="8"/>
      <name val="Arial"/>
      <family val="2"/>
    </font>
    <font>
      <b/>
      <i/>
      <sz val="10"/>
      <color indexed="8"/>
      <name val="Times New Roman"/>
      <family val="1"/>
    </font>
    <font>
      <b/>
      <i/>
      <sz val="8"/>
      <color indexed="8"/>
      <name val="Times New Roman"/>
      <family val="1"/>
    </font>
    <font>
      <sz val="10"/>
      <color indexed="8"/>
      <name val="Arial"/>
      <family val="2"/>
    </font>
    <font>
      <b/>
      <i/>
      <sz val="10"/>
      <color indexed="8"/>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top"/>
    </xf>
  </cellStyleXfs>
  <cellXfs count="172">
    <xf numFmtId="0" fontId="0" fillId="0" borderId="0" xfId="0">
      <alignment vertical="top"/>
    </xf>
    <xf numFmtId="0" fontId="0" fillId="0" borderId="1" xfId="0" applyBorder="1" applyAlignment="1">
      <alignment horizontal="left" vertical="top" wrapText="1" readingOrder="1"/>
    </xf>
    <xf numFmtId="0" fontId="4" fillId="0" borderId="1" xfId="0" applyFont="1" applyBorder="1" applyAlignment="1">
      <alignment horizontal="center" vertical="top" wrapText="1" readingOrder="1"/>
    </xf>
    <xf numFmtId="0" fontId="3" fillId="0" borderId="1" xfId="0" applyFont="1" applyBorder="1" applyAlignment="1">
      <alignment horizontal="left" vertical="top" wrapText="1" readingOrder="1"/>
    </xf>
    <xf numFmtId="0" fontId="5" fillId="0" borderId="0" xfId="0" applyFont="1">
      <alignment vertical="top"/>
    </xf>
    <xf numFmtId="0" fontId="6" fillId="0" borderId="1" xfId="0" applyFont="1" applyBorder="1" applyAlignment="1">
      <alignment horizontal="center" vertical="top" wrapText="1" readingOrder="1"/>
    </xf>
    <xf numFmtId="0" fontId="0" fillId="0" borderId="0" xfId="0" applyBorder="1">
      <alignment vertical="top"/>
    </xf>
    <xf numFmtId="0" fontId="7" fillId="0" borderId="0" xfId="0" applyFont="1">
      <alignment vertical="top"/>
    </xf>
    <xf numFmtId="0" fontId="7" fillId="0" borderId="0" xfId="0" applyFont="1" applyBorder="1">
      <alignment vertical="top"/>
    </xf>
    <xf numFmtId="0" fontId="7" fillId="0" borderId="0" xfId="0" applyFont="1" applyAlignment="1">
      <alignment horizontal="center" vertical="top"/>
    </xf>
    <xf numFmtId="0" fontId="8" fillId="0" borderId="1" xfId="0" applyFont="1" applyBorder="1" applyAlignment="1">
      <alignment horizontal="center" vertical="top" wrapText="1" readingOrder="1"/>
    </xf>
    <xf numFmtId="0" fontId="9" fillId="0" borderId="1" xfId="0" applyFont="1" applyBorder="1" applyAlignment="1">
      <alignment horizontal="center" vertical="top" wrapText="1"/>
    </xf>
    <xf numFmtId="164" fontId="9" fillId="0" borderId="1" xfId="0" applyNumberFormat="1" applyFont="1" applyBorder="1" applyAlignment="1">
      <alignment horizontal="right" vertical="top" wrapText="1"/>
    </xf>
    <xf numFmtId="165" fontId="9" fillId="0" borderId="1" xfId="0" applyNumberFormat="1" applyFont="1" applyBorder="1" applyAlignment="1">
      <alignment horizontal="right" vertical="top" wrapText="1"/>
    </xf>
    <xf numFmtId="0" fontId="9" fillId="0" borderId="1" xfId="0" applyFont="1" applyBorder="1" applyAlignment="1">
      <alignment horizontal="right" vertical="top" wrapText="1" readingOrder="1"/>
    </xf>
    <xf numFmtId="0" fontId="10" fillId="0" borderId="1" xfId="0" applyFont="1" applyBorder="1" applyAlignment="1">
      <alignment horizontal="center" vertical="top" wrapText="1" readingOrder="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164" fontId="10" fillId="0" borderId="1" xfId="0" applyNumberFormat="1" applyFont="1" applyBorder="1" applyAlignment="1">
      <alignment horizontal="right" vertical="top" wrapText="1"/>
    </xf>
    <xf numFmtId="165" fontId="10" fillId="0" borderId="1" xfId="0" applyNumberFormat="1" applyFont="1" applyBorder="1" applyAlignment="1">
      <alignment horizontal="right" vertical="top" wrapText="1"/>
    </xf>
    <xf numFmtId="0" fontId="10" fillId="0" borderId="1" xfId="0" applyFont="1" applyBorder="1" applyAlignment="1">
      <alignment horizontal="right" vertical="top" wrapText="1"/>
    </xf>
    <xf numFmtId="0" fontId="9" fillId="0" borderId="1" xfId="0" applyFont="1" applyBorder="1" applyAlignment="1">
      <alignment horizontal="left" vertical="top" wrapText="1" readingOrder="1"/>
    </xf>
    <xf numFmtId="0" fontId="10" fillId="0" borderId="1" xfId="0" applyFont="1" applyBorder="1" applyAlignment="1">
      <alignment horizontal="left" vertical="top" wrapText="1" readingOrder="1"/>
    </xf>
    <xf numFmtId="164" fontId="9" fillId="0" borderId="1" xfId="0" applyNumberFormat="1" applyFont="1" applyBorder="1" applyAlignment="1">
      <alignment horizontal="center" vertical="top" wrapText="1"/>
    </xf>
    <xf numFmtId="0" fontId="9" fillId="0" borderId="5" xfId="0" applyFont="1" applyBorder="1" applyAlignment="1">
      <alignment horizontal="center" vertical="top" wrapText="1"/>
    </xf>
    <xf numFmtId="0" fontId="9" fillId="0" borderId="2" xfId="0" applyFont="1" applyBorder="1" applyAlignment="1">
      <alignment vertical="top" wrapText="1" readingOrder="1"/>
    </xf>
    <xf numFmtId="0" fontId="9" fillId="0" borderId="4" xfId="0" applyFont="1" applyBorder="1" applyAlignment="1">
      <alignment vertical="top" wrapText="1" readingOrder="1"/>
    </xf>
    <xf numFmtId="164" fontId="9" fillId="0" borderId="5" xfId="0" applyNumberFormat="1" applyFont="1" applyBorder="1" applyAlignment="1">
      <alignment vertical="top" wrapText="1"/>
    </xf>
    <xf numFmtId="165" fontId="9" fillId="0" borderId="5" xfId="0" applyNumberFormat="1" applyFont="1" applyBorder="1" applyAlignment="1">
      <alignment vertical="top" wrapText="1"/>
    </xf>
    <xf numFmtId="0" fontId="9" fillId="0" borderId="5" xfId="0" applyFont="1" applyBorder="1" applyAlignment="1">
      <alignment vertical="top" wrapText="1" readingOrder="1"/>
    </xf>
    <xf numFmtId="165" fontId="10" fillId="0" borderId="5" xfId="0" applyNumberFormat="1" applyFont="1" applyBorder="1" applyAlignment="1">
      <alignment vertical="top" wrapText="1"/>
    </xf>
    <xf numFmtId="165" fontId="10" fillId="0" borderId="1" xfId="0" applyNumberFormat="1" applyFont="1" applyBorder="1" applyAlignment="1">
      <alignment vertical="top" wrapText="1"/>
    </xf>
    <xf numFmtId="0" fontId="9" fillId="0" borderId="5" xfId="0" applyFont="1" applyBorder="1" applyAlignment="1">
      <alignment horizontal="right" vertical="top" wrapText="1" readingOrder="1"/>
    </xf>
    <xf numFmtId="0" fontId="10" fillId="0" borderId="5" xfId="0" applyFont="1" applyBorder="1" applyAlignment="1">
      <alignment horizontal="center" vertical="top" wrapText="1" readingOrder="1"/>
    </xf>
    <xf numFmtId="0" fontId="10" fillId="0" borderId="5" xfId="0" applyFont="1" applyBorder="1" applyAlignment="1">
      <alignment vertical="top" wrapText="1" readingOrder="1"/>
    </xf>
    <xf numFmtId="164" fontId="9" fillId="0" borderId="5" xfId="0" applyNumberFormat="1" applyFont="1" applyBorder="1" applyAlignment="1">
      <alignment horizontal="right" vertical="top" wrapText="1"/>
    </xf>
    <xf numFmtId="0" fontId="9" fillId="0" borderId="2" xfId="0" applyFont="1" applyBorder="1" applyAlignment="1">
      <alignment horizontal="center" vertical="top" wrapText="1" readingOrder="1"/>
    </xf>
    <xf numFmtId="0" fontId="9" fillId="0" borderId="3" xfId="0" applyFont="1" applyBorder="1" applyAlignment="1">
      <alignment vertical="top" wrapText="1" readingOrder="1"/>
    </xf>
    <xf numFmtId="0" fontId="12" fillId="0" borderId="0" xfId="0" applyFont="1" applyBorder="1" applyAlignment="1">
      <alignment vertical="top" wrapText="1" readingOrder="1"/>
    </xf>
    <xf numFmtId="0" fontId="11" fillId="0" borderId="0" xfId="0" applyFont="1">
      <alignment vertical="top"/>
    </xf>
    <xf numFmtId="0" fontId="11" fillId="0" borderId="0" xfId="0" applyFont="1" applyBorder="1">
      <alignment vertical="top"/>
    </xf>
    <xf numFmtId="0" fontId="12" fillId="0" borderId="0" xfId="0" applyFont="1" applyBorder="1" applyAlignment="1">
      <alignment horizontal="center" vertical="top"/>
    </xf>
    <xf numFmtId="0" fontId="12" fillId="0" borderId="0" xfId="0" applyFont="1" applyBorder="1">
      <alignment vertical="top"/>
    </xf>
    <xf numFmtId="0" fontId="11" fillId="0" borderId="0" xfId="0" applyFont="1" applyBorder="1" applyAlignment="1">
      <alignment horizontal="center" vertical="top"/>
    </xf>
    <xf numFmtId="0" fontId="11" fillId="0" borderId="0" xfId="0" applyFont="1" applyAlignment="1">
      <alignment horizontal="left" vertical="top"/>
    </xf>
    <xf numFmtId="0" fontId="12" fillId="0" borderId="0" xfId="0" applyFont="1" applyBorder="1" applyAlignment="1">
      <alignment horizontal="center" vertical="top" wrapText="1" readingOrder="1"/>
    </xf>
    <xf numFmtId="0" fontId="11" fillId="0" borderId="0" xfId="0" applyFont="1" applyBorder="1" applyAlignment="1">
      <alignment horizontal="left" vertical="top"/>
    </xf>
    <xf numFmtId="0" fontId="13" fillId="0" borderId="1" xfId="0" applyFont="1" applyBorder="1" applyAlignment="1">
      <alignment horizontal="center" vertical="top" wrapText="1" readingOrder="1"/>
    </xf>
    <xf numFmtId="0" fontId="7" fillId="0" borderId="1" xfId="0" applyFont="1" applyBorder="1" applyAlignment="1">
      <alignment horizontal="right" vertical="top" wrapText="1"/>
    </xf>
    <xf numFmtId="0" fontId="7" fillId="0" borderId="1" xfId="0" applyFont="1" applyBorder="1" applyAlignment="1">
      <alignment vertical="top" wrapText="1"/>
    </xf>
    <xf numFmtId="164" fontId="7" fillId="0" borderId="1" xfId="0" applyNumberFormat="1" applyFont="1" applyBorder="1" applyAlignment="1">
      <alignment horizontal="right" vertical="top" wrapText="1"/>
    </xf>
    <xf numFmtId="165" fontId="7" fillId="0" borderId="1" xfId="0" applyNumberFormat="1" applyFont="1" applyBorder="1" applyAlignment="1">
      <alignment horizontal="right" vertical="top" wrapText="1"/>
    </xf>
    <xf numFmtId="164" fontId="14" fillId="0" borderId="1" xfId="0" applyNumberFormat="1" applyFont="1" applyBorder="1" applyAlignment="1">
      <alignment horizontal="right" vertical="top" wrapText="1"/>
    </xf>
    <xf numFmtId="0" fontId="14" fillId="0" borderId="3" xfId="0" applyFont="1" applyBorder="1" applyAlignment="1">
      <alignment vertical="top" wrapText="1" readingOrder="1"/>
    </xf>
    <xf numFmtId="0" fontId="14" fillId="0" borderId="0" xfId="0" applyFont="1" applyBorder="1">
      <alignment vertical="top"/>
    </xf>
    <xf numFmtId="0" fontId="14" fillId="0" borderId="0" xfId="0" applyFont="1" applyBorder="1" applyAlignment="1">
      <alignment vertical="top" wrapText="1" readingOrder="1"/>
    </xf>
    <xf numFmtId="164" fontId="9" fillId="0" borderId="1" xfId="0" applyNumberFormat="1" applyFont="1" applyBorder="1" applyAlignment="1">
      <alignment horizontal="right" vertical="top" wrapText="1"/>
    </xf>
    <xf numFmtId="165" fontId="9" fillId="0" borderId="1" xfId="0" applyNumberFormat="1" applyFont="1" applyBorder="1" applyAlignment="1">
      <alignment horizontal="right" vertical="top" wrapText="1"/>
    </xf>
    <xf numFmtId="0" fontId="9" fillId="0" borderId="1" xfId="0" applyFont="1" applyBorder="1" applyAlignment="1">
      <alignment horizontal="left" vertical="top" wrapText="1" readingOrder="1"/>
    </xf>
    <xf numFmtId="164" fontId="9" fillId="2" borderId="5" xfId="0" applyNumberFormat="1" applyFont="1" applyFill="1" applyBorder="1" applyAlignment="1">
      <alignment vertical="top" wrapText="1"/>
    </xf>
    <xf numFmtId="0" fontId="10" fillId="0" borderId="7" xfId="0" applyFont="1" applyBorder="1" applyAlignment="1">
      <alignment horizontal="center" vertical="top" wrapText="1"/>
    </xf>
    <xf numFmtId="0" fontId="10" fillId="0" borderId="7" xfId="0" applyFont="1" applyBorder="1" applyAlignment="1">
      <alignment horizontal="left" vertical="top" wrapText="1" readingOrder="1"/>
    </xf>
    <xf numFmtId="0" fontId="16" fillId="0" borderId="1" xfId="0" applyFont="1" applyBorder="1" applyAlignment="1">
      <alignment horizontal="center" vertical="top" wrapText="1" readingOrder="1"/>
    </xf>
    <xf numFmtId="0" fontId="11" fillId="0" borderId="5" xfId="0" applyFont="1" applyBorder="1" applyAlignment="1">
      <alignment vertical="top"/>
    </xf>
    <xf numFmtId="0" fontId="12" fillId="0" borderId="5" xfId="0" applyFont="1" applyBorder="1" applyAlignment="1">
      <alignment vertical="top"/>
    </xf>
    <xf numFmtId="164" fontId="11" fillId="0" borderId="5" xfId="0" applyNumberFormat="1" applyFont="1" applyBorder="1" applyAlignment="1">
      <alignment vertical="top" wrapText="1"/>
    </xf>
    <xf numFmtId="165" fontId="11" fillId="0" borderId="5" xfId="0" applyNumberFormat="1" applyFont="1" applyBorder="1" applyAlignment="1">
      <alignment vertical="top" wrapText="1"/>
    </xf>
    <xf numFmtId="165" fontId="11" fillId="0" borderId="5" xfId="0" applyNumberFormat="1" applyFont="1" applyBorder="1" applyAlignment="1">
      <alignment horizontal="right" vertical="top"/>
    </xf>
    <xf numFmtId="0" fontId="11" fillId="0" borderId="1" xfId="0" applyFont="1" applyBorder="1" applyAlignment="1">
      <alignment horizontal="left" vertical="top"/>
    </xf>
    <xf numFmtId="0" fontId="12" fillId="0" borderId="1" xfId="0" applyFont="1" applyBorder="1" applyAlignment="1">
      <alignment horizontal="left" vertical="top"/>
    </xf>
    <xf numFmtId="164" fontId="11" fillId="0" borderId="1" xfId="0" applyNumberFormat="1" applyFont="1" applyBorder="1" applyAlignment="1">
      <alignment horizontal="right" vertical="top" wrapText="1"/>
    </xf>
    <xf numFmtId="165" fontId="11" fillId="0" borderId="1" xfId="0" applyNumberFormat="1" applyFont="1" applyBorder="1" applyAlignment="1">
      <alignment horizontal="right" vertical="top" wrapText="1"/>
    </xf>
    <xf numFmtId="164" fontId="11" fillId="0" borderId="1" xfId="0" applyNumberFormat="1" applyFont="1" applyBorder="1" applyAlignment="1">
      <alignment horizontal="right" vertical="top"/>
    </xf>
    <xf numFmtId="2" fontId="11" fillId="0" borderId="1" xfId="0" applyNumberFormat="1" applyFont="1" applyBorder="1" applyAlignment="1">
      <alignment horizontal="right" vertical="top"/>
    </xf>
    <xf numFmtId="0" fontId="11" fillId="0" borderId="1" xfId="0" applyFont="1" applyBorder="1" applyAlignment="1">
      <alignment horizontal="right" vertical="top"/>
    </xf>
    <xf numFmtId="0" fontId="11" fillId="0" borderId="1" xfId="0" applyFont="1" applyBorder="1" applyAlignment="1">
      <alignment horizontal="left" vertical="top" wrapText="1" readingOrder="1"/>
    </xf>
    <xf numFmtId="0" fontId="12" fillId="0" borderId="1" xfId="0" applyFont="1" applyBorder="1" applyAlignment="1">
      <alignment horizontal="left" vertical="top" wrapText="1" readingOrder="1"/>
    </xf>
    <xf numFmtId="0" fontId="12" fillId="0" borderId="1" xfId="0" applyFont="1" applyBorder="1" applyAlignment="1">
      <alignment horizontal="center" vertical="top" wrapText="1"/>
    </xf>
    <xf numFmtId="0" fontId="11" fillId="0" borderId="1" xfId="0" applyFont="1" applyBorder="1" applyAlignment="1">
      <alignment horizontal="left" vertical="top" wrapText="1"/>
    </xf>
    <xf numFmtId="164" fontId="12" fillId="0" borderId="1" xfId="0" applyNumberFormat="1" applyFont="1" applyBorder="1" applyAlignment="1">
      <alignment horizontal="right" vertical="top" wrapText="1"/>
    </xf>
    <xf numFmtId="165" fontId="12" fillId="0" borderId="1" xfId="0" applyNumberFormat="1" applyFont="1" applyBorder="1" applyAlignment="1">
      <alignment horizontal="right" vertical="top" wrapText="1"/>
    </xf>
    <xf numFmtId="0" fontId="11" fillId="0" borderId="1" xfId="0" applyFont="1" applyBorder="1" applyAlignment="1">
      <alignment vertical="top" wrapText="1"/>
    </xf>
    <xf numFmtId="164" fontId="12" fillId="0" borderId="1" xfId="0" applyNumberFormat="1" applyFont="1" applyBorder="1" applyAlignment="1">
      <alignment horizontal="center" vertical="top" wrapText="1"/>
    </xf>
    <xf numFmtId="0" fontId="11" fillId="0" borderId="5" xfId="0" applyFont="1" applyBorder="1" applyAlignment="1">
      <alignment vertical="top" wrapText="1" readingOrder="1"/>
    </xf>
    <xf numFmtId="0" fontId="12" fillId="0" borderId="5" xfId="0" applyFont="1" applyBorder="1" applyAlignment="1">
      <alignment vertical="top" wrapText="1" readingOrder="1"/>
    </xf>
    <xf numFmtId="164" fontId="12" fillId="0" borderId="5" xfId="0" applyNumberFormat="1" applyFont="1" applyBorder="1" applyAlignment="1">
      <alignment vertical="top" wrapText="1"/>
    </xf>
    <xf numFmtId="165" fontId="12" fillId="0" borderId="5" xfId="0" applyNumberFormat="1" applyFont="1" applyBorder="1" applyAlignment="1">
      <alignment vertical="top" wrapText="1"/>
    </xf>
    <xf numFmtId="0" fontId="11" fillId="0" borderId="6" xfId="0" applyFont="1" applyBorder="1" applyAlignment="1">
      <alignment vertical="top" wrapText="1" readingOrder="1"/>
    </xf>
    <xf numFmtId="0" fontId="12" fillId="0" borderId="6" xfId="0" applyFont="1" applyBorder="1" applyAlignment="1">
      <alignment vertical="top" wrapText="1" readingOrder="1"/>
    </xf>
    <xf numFmtId="164" fontId="12" fillId="0" borderId="6" xfId="0" applyNumberFormat="1" applyFont="1" applyBorder="1" applyAlignment="1">
      <alignment vertical="top" wrapText="1"/>
    </xf>
    <xf numFmtId="165" fontId="12" fillId="0" borderId="6" xfId="0" applyNumberFormat="1" applyFont="1" applyBorder="1" applyAlignment="1">
      <alignment vertical="top" wrapText="1"/>
    </xf>
    <xf numFmtId="165" fontId="9" fillId="0" borderId="1" xfId="0" applyNumberFormat="1" applyFont="1" applyBorder="1" applyAlignment="1">
      <alignment horizontal="right" vertical="top" wrapText="1"/>
    </xf>
    <xf numFmtId="164" fontId="9" fillId="0" borderId="6" xfId="0" applyNumberFormat="1"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8" xfId="0" applyFont="1"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64" fontId="9" fillId="0" borderId="5" xfId="0" applyNumberFormat="1" applyFont="1" applyBorder="1" applyAlignment="1">
      <alignment horizontal="center" vertical="top" wrapText="1"/>
    </xf>
    <xf numFmtId="0" fontId="9" fillId="0" borderId="5" xfId="0" applyFont="1" applyBorder="1" applyAlignment="1">
      <alignment horizontal="right" vertical="top" readingOrder="1"/>
    </xf>
    <xf numFmtId="0" fontId="10" fillId="0" borderId="1" xfId="0" applyFont="1" applyBorder="1" applyAlignment="1">
      <alignment horizontal="right" vertical="top" wrapText="1" readingOrder="1"/>
    </xf>
    <xf numFmtId="0" fontId="14" fillId="0" borderId="0" xfId="0" applyFont="1">
      <alignment vertical="top"/>
    </xf>
    <xf numFmtId="0" fontId="17" fillId="0" borderId="0" xfId="0" applyFont="1">
      <alignment vertical="top"/>
    </xf>
    <xf numFmtId="0" fontId="17" fillId="0" borderId="0" xfId="0" applyFont="1" applyAlignment="1">
      <alignment vertical="top"/>
    </xf>
    <xf numFmtId="0" fontId="5" fillId="0" borderId="1" xfId="0" applyFont="1" applyBorder="1" applyAlignment="1">
      <alignment horizontal="left" vertical="top" wrapText="1" readingOrder="1"/>
    </xf>
    <xf numFmtId="0" fontId="5" fillId="0" borderId="1" xfId="0" applyFont="1" applyBorder="1" applyAlignment="1">
      <alignment horizontal="center" vertical="top" wrapText="1" readingOrder="1"/>
    </xf>
    <xf numFmtId="0" fontId="19" fillId="0" borderId="1" xfId="0" applyFont="1" applyBorder="1" applyAlignment="1">
      <alignment vertical="top"/>
    </xf>
    <xf numFmtId="0" fontId="17" fillId="2" borderId="6" xfId="0" applyFont="1" applyFill="1" applyBorder="1" applyAlignment="1">
      <alignment vertical="top" wrapText="1" readingOrder="1"/>
    </xf>
    <xf numFmtId="0" fontId="17" fillId="2" borderId="13" xfId="0" applyFont="1" applyFill="1" applyBorder="1" applyAlignment="1">
      <alignment vertical="top" wrapText="1" readingOrder="1"/>
    </xf>
    <xf numFmtId="0" fontId="17" fillId="2" borderId="1" xfId="0" applyFont="1" applyFill="1" applyBorder="1" applyAlignment="1">
      <alignment vertical="top" wrapText="1" readingOrder="1"/>
    </xf>
    <xf numFmtId="0" fontId="17" fillId="2" borderId="6" xfId="0" applyFont="1" applyFill="1" applyBorder="1" applyAlignment="1">
      <alignment horizontal="right" vertical="top" wrapText="1" readingOrder="1"/>
    </xf>
    <xf numFmtId="0" fontId="19" fillId="2" borderId="6" xfId="0" quotePrefix="1" applyFont="1" applyFill="1" applyBorder="1" applyAlignment="1">
      <alignment horizontal="center" vertical="top" wrapText="1" readingOrder="1"/>
    </xf>
    <xf numFmtId="0" fontId="17" fillId="2" borderId="1" xfId="0" quotePrefix="1" applyFont="1" applyFill="1" applyBorder="1" applyAlignment="1">
      <alignment horizontal="right" vertical="top" readingOrder="1"/>
    </xf>
    <xf numFmtId="0" fontId="19" fillId="2" borderId="1" xfId="0" applyFont="1" applyFill="1" applyBorder="1" applyAlignment="1">
      <alignment vertical="top" wrapText="1"/>
    </xf>
    <xf numFmtId="0" fontId="19" fillId="2" borderId="1" xfId="0" applyFont="1" applyFill="1" applyBorder="1" applyAlignment="1">
      <alignment vertical="top"/>
    </xf>
    <xf numFmtId="0" fontId="19" fillId="2" borderId="1" xfId="0" quotePrefix="1" applyFont="1" applyFill="1" applyBorder="1" applyAlignment="1">
      <alignment horizontal="center" vertical="top"/>
    </xf>
    <xf numFmtId="0" fontId="10" fillId="0" borderId="4" xfId="0" applyFont="1" applyBorder="1" applyAlignment="1">
      <alignment horizontal="center" vertical="top" wrapText="1"/>
    </xf>
    <xf numFmtId="0" fontId="9" fillId="0" borderId="5" xfId="0" applyFont="1" applyBorder="1" applyAlignment="1">
      <alignment horizontal="left" vertical="top" wrapText="1"/>
    </xf>
    <xf numFmtId="165" fontId="9" fillId="0" borderId="5" xfId="0" applyNumberFormat="1" applyFont="1" applyBorder="1" applyAlignment="1">
      <alignment horizontal="right" vertical="top" wrapText="1"/>
    </xf>
    <xf numFmtId="0" fontId="9" fillId="0" borderId="5" xfId="0" applyFont="1" applyBorder="1" applyAlignment="1">
      <alignment horizontal="right" vertical="top" wrapText="1"/>
    </xf>
    <xf numFmtId="0" fontId="3" fillId="0" borderId="1" xfId="0" applyFont="1" applyBorder="1" applyAlignment="1">
      <alignment horizontal="left" vertical="top" wrapText="1" readingOrder="1"/>
    </xf>
    <xf numFmtId="0" fontId="0" fillId="0" borderId="1" xfId="0" applyBorder="1" applyAlignment="1">
      <alignment horizontal="left" vertical="top" wrapText="1" readingOrder="1"/>
    </xf>
    <xf numFmtId="0" fontId="1" fillId="0" borderId="1" xfId="0" applyFont="1" applyBorder="1" applyAlignment="1">
      <alignment horizontal="center" vertical="top" wrapText="1" readingOrder="1"/>
    </xf>
    <xf numFmtId="0" fontId="2" fillId="0" borderId="1" xfId="0" applyFont="1" applyBorder="1" applyAlignment="1">
      <alignment horizontal="center" vertical="top" wrapText="1" readingOrder="1"/>
    </xf>
    <xf numFmtId="166" fontId="4" fillId="0" borderId="1" xfId="0" applyNumberFormat="1" applyFont="1" applyBorder="1" applyAlignment="1">
      <alignment horizontal="left" vertical="top" wrapText="1" readingOrder="1"/>
    </xf>
    <xf numFmtId="0" fontId="4" fillId="0" borderId="1" xfId="0" applyFont="1" applyBorder="1" applyAlignment="1">
      <alignment horizontal="left" vertical="top" wrapText="1" readingOrder="1"/>
    </xf>
    <xf numFmtId="0" fontId="16" fillId="0" borderId="1" xfId="0" applyFont="1" applyBorder="1" applyAlignment="1">
      <alignment horizontal="center" vertical="top" wrapText="1" readingOrder="1"/>
    </xf>
    <xf numFmtId="0" fontId="15" fillId="0" borderId="1" xfId="0" applyFont="1" applyBorder="1" applyAlignment="1">
      <alignment horizontal="center" vertical="top" wrapText="1" readingOrder="1"/>
    </xf>
    <xf numFmtId="0" fontId="12" fillId="0" borderId="1" xfId="0" applyFont="1" applyBorder="1" applyAlignment="1">
      <alignment horizontal="center" vertical="top" wrapText="1" readingOrder="1"/>
    </xf>
    <xf numFmtId="0" fontId="8" fillId="0" borderId="1" xfId="0" applyFont="1" applyBorder="1" applyAlignment="1">
      <alignment horizontal="center" vertical="top" wrapText="1" readingOrder="1"/>
    </xf>
    <xf numFmtId="164" fontId="12" fillId="0" borderId="1" xfId="0" applyNumberFormat="1" applyFont="1" applyBorder="1" applyAlignment="1">
      <alignment horizontal="center" vertical="top" wrapText="1"/>
    </xf>
    <xf numFmtId="0" fontId="12" fillId="0" borderId="1" xfId="0" applyFont="1" applyBorder="1" applyAlignment="1">
      <alignment horizontal="left" vertical="top" wrapText="1"/>
    </xf>
    <xf numFmtId="0" fontId="11" fillId="0" borderId="0" xfId="0" applyFont="1" applyBorder="1" applyAlignment="1">
      <alignment horizontal="left" vertical="top" readingOrder="1"/>
    </xf>
    <xf numFmtId="0" fontId="12" fillId="0" borderId="0" xfId="0" applyNumberFormat="1" applyFont="1" applyBorder="1" applyAlignment="1">
      <alignment horizontal="left" vertical="top" wrapText="1"/>
    </xf>
    <xf numFmtId="0" fontId="9" fillId="0" borderId="1" xfId="0" applyFont="1" applyBorder="1" applyAlignment="1">
      <alignment horizontal="left" vertical="top" wrapText="1"/>
    </xf>
    <xf numFmtId="164" fontId="10" fillId="0" borderId="1" xfId="0" applyNumberFormat="1" applyFont="1" applyBorder="1" applyAlignment="1">
      <alignment horizontal="right" vertical="top" wrapText="1"/>
    </xf>
    <xf numFmtId="165" fontId="10" fillId="0" borderId="1" xfId="0" applyNumberFormat="1" applyFont="1" applyBorder="1" applyAlignment="1">
      <alignment horizontal="right"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readingOrder="1"/>
    </xf>
    <xf numFmtId="0" fontId="10" fillId="0" borderId="1" xfId="0" applyFont="1" applyBorder="1" applyAlignment="1">
      <alignment horizontal="right" vertical="top" wrapText="1" readingOrder="1"/>
    </xf>
    <xf numFmtId="0" fontId="9" fillId="0" borderId="1" xfId="0" applyFont="1" applyBorder="1" applyAlignment="1">
      <alignment horizontal="center" vertical="top" wrapText="1" readingOrder="1"/>
    </xf>
    <xf numFmtId="164" fontId="14" fillId="0" borderId="1" xfId="0" applyNumberFormat="1" applyFont="1" applyBorder="1" applyAlignment="1">
      <alignment horizontal="right" vertical="top" wrapText="1"/>
    </xf>
    <xf numFmtId="165" fontId="14" fillId="0" borderId="1" xfId="0" applyNumberFormat="1" applyFont="1" applyBorder="1" applyAlignment="1">
      <alignment horizontal="right" vertical="top" wrapText="1"/>
    </xf>
    <xf numFmtId="0" fontId="14" fillId="0" borderId="1" xfId="0" applyFont="1" applyBorder="1" applyAlignment="1">
      <alignment horizontal="right" vertical="top" wrapText="1" readingOrder="1"/>
    </xf>
    <xf numFmtId="0" fontId="7" fillId="0" borderId="1" xfId="0" applyFont="1" applyBorder="1" applyAlignment="1">
      <alignment horizontal="left" vertical="top" wrapText="1" readingOrder="1"/>
    </xf>
    <xf numFmtId="0" fontId="14" fillId="0" borderId="1" xfId="0" applyFont="1" applyBorder="1" applyAlignment="1">
      <alignment horizontal="left" vertical="top" wrapText="1" readingOrder="1"/>
    </xf>
    <xf numFmtId="0" fontId="14" fillId="0" borderId="1" xfId="0" applyFont="1" applyBorder="1" applyAlignment="1">
      <alignment horizontal="left" vertical="top" wrapText="1"/>
    </xf>
    <xf numFmtId="0" fontId="13" fillId="0" borderId="1" xfId="0" applyFont="1" applyBorder="1" applyAlignment="1">
      <alignment horizontal="center" vertical="top" wrapText="1" readingOrder="1"/>
    </xf>
    <xf numFmtId="0" fontId="14" fillId="0" borderId="1" xfId="0" applyFont="1" applyBorder="1" applyAlignment="1">
      <alignment horizontal="center" vertical="top" wrapText="1" readingOrder="1"/>
    </xf>
    <xf numFmtId="0" fontId="17" fillId="0" borderId="0" xfId="0" applyFont="1" applyAlignment="1">
      <alignment horizontal="justify" vertical="justify" wrapText="1"/>
    </xf>
    <xf numFmtId="0" fontId="5" fillId="0" borderId="5" xfId="0" applyFont="1" applyBorder="1" applyAlignment="1">
      <alignment horizontal="center" vertical="top" wrapText="1" readingOrder="1"/>
    </xf>
    <xf numFmtId="0" fontId="5" fillId="0" borderId="6" xfId="0" applyFont="1" applyBorder="1" applyAlignment="1">
      <alignment horizontal="center" vertical="top" wrapText="1" readingOrder="1"/>
    </xf>
    <xf numFmtId="0" fontId="18" fillId="0" borderId="0" xfId="0" applyFont="1" applyAlignment="1">
      <alignment horizontal="center" vertical="top" wrapText="1"/>
    </xf>
    <xf numFmtId="0" fontId="18" fillId="0" borderId="0" xfId="0" applyFont="1" applyAlignment="1">
      <alignment horizontal="center" vertical="top"/>
    </xf>
    <xf numFmtId="0" fontId="5" fillId="0" borderId="1" xfId="0" applyFont="1" applyBorder="1" applyAlignment="1">
      <alignment horizontal="center" vertical="top" wrapText="1" readingOrder="1"/>
    </xf>
    <xf numFmtId="0" fontId="5" fillId="0" borderId="2" xfId="0" applyFont="1" applyBorder="1" applyAlignment="1">
      <alignment horizontal="left" vertical="top" wrapText="1" readingOrder="1"/>
    </xf>
    <xf numFmtId="0" fontId="5" fillId="0" borderId="3" xfId="0" applyFont="1" applyBorder="1" applyAlignment="1">
      <alignment horizontal="left" vertical="top" wrapText="1" readingOrder="1"/>
    </xf>
    <xf numFmtId="0" fontId="5" fillId="0" borderId="4" xfId="0" applyFont="1" applyBorder="1" applyAlignment="1">
      <alignment horizontal="left" vertical="top" wrapText="1" readingOrder="1"/>
    </xf>
    <xf numFmtId="0" fontId="5" fillId="0" borderId="12" xfId="0" applyFont="1" applyBorder="1" applyAlignment="1">
      <alignment horizontal="left" vertical="top" wrapText="1" readingOrder="1"/>
    </xf>
    <xf numFmtId="0" fontId="5" fillId="0" borderId="0" xfId="0" applyFont="1" applyBorder="1" applyAlignment="1">
      <alignment horizontal="left" vertical="top" wrapText="1" readingOrder="1"/>
    </xf>
    <xf numFmtId="0" fontId="5" fillId="0" borderId="11" xfId="0" applyFont="1" applyBorder="1" applyAlignment="1">
      <alignment horizontal="left" vertical="top" wrapText="1" readingOrder="1"/>
    </xf>
    <xf numFmtId="0" fontId="5" fillId="0" borderId="8" xfId="0" applyFont="1" applyBorder="1" applyAlignment="1">
      <alignment horizontal="left" vertical="top" wrapText="1" readingOrder="1"/>
    </xf>
    <xf numFmtId="0" fontId="5" fillId="0" borderId="10" xfId="0" applyFont="1" applyBorder="1" applyAlignment="1">
      <alignment horizontal="left" vertical="top" wrapText="1" readingOrder="1"/>
    </xf>
    <xf numFmtId="0" fontId="5" fillId="0" borderId="9" xfId="0" applyFont="1" applyBorder="1" applyAlignment="1">
      <alignment horizontal="left" vertical="top" wrapText="1" readingOrder="1"/>
    </xf>
    <xf numFmtId="0" fontId="19" fillId="0" borderId="5" xfId="0" applyFont="1" applyBorder="1" applyAlignment="1">
      <alignment horizontal="center" vertical="top" wrapText="1"/>
    </xf>
    <xf numFmtId="0" fontId="19" fillId="0" borderId="13" xfId="0" applyFont="1" applyBorder="1" applyAlignment="1">
      <alignment horizontal="center" vertical="top" wrapText="1"/>
    </xf>
    <xf numFmtId="0" fontId="19" fillId="0" borderId="6" xfId="0" applyFont="1" applyBorder="1" applyAlignment="1">
      <alignment horizontal="center" vertical="top" wrapText="1"/>
    </xf>
    <xf numFmtId="0" fontId="5" fillId="0" borderId="13" xfId="0" applyFont="1" applyBorder="1" applyAlignment="1">
      <alignment horizontal="center" vertical="top" wrapText="1" readingOrder="1"/>
    </xf>
    <xf numFmtId="0" fontId="5" fillId="0" borderId="14" xfId="0" applyFont="1" applyBorder="1" applyAlignment="1">
      <alignment horizontal="center" vertical="top" wrapText="1" readingOrder="1"/>
    </xf>
    <xf numFmtId="0" fontId="5" fillId="0" borderId="15" xfId="0" applyFont="1" applyBorder="1" applyAlignment="1">
      <alignment horizontal="center" vertical="top" wrapText="1" readingOrder="1"/>
    </xf>
    <xf numFmtId="0" fontId="5" fillId="0" borderId="7" xfId="0" applyFont="1" applyBorder="1" applyAlignment="1">
      <alignment horizontal="center"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outlinePr summaryBelow="0"/>
    <pageSetUpPr autoPageBreaks="0"/>
  </sheetPr>
  <dimension ref="A1:G29"/>
  <sheetViews>
    <sheetView showGridLines="0" topLeftCell="A4" workbookViewId="0">
      <selection activeCell="A29" sqref="A29"/>
    </sheetView>
  </sheetViews>
  <sheetFormatPr defaultColWidth="6.85546875" defaultRowHeight="12.75" customHeight="1"/>
  <cols>
    <col min="1" max="1" width="5.7109375" customWidth="1"/>
    <col min="2" max="2" width="16" customWidth="1"/>
    <col min="3" max="4" width="18.28515625" customWidth="1"/>
    <col min="5" max="5" width="26.28515625" customWidth="1"/>
    <col min="6" max="6" width="16.140625" customWidth="1"/>
    <col min="7" max="7" width="23.7109375" customWidth="1"/>
  </cols>
  <sheetData>
    <row r="1" spans="1:7" ht="30" customHeight="1">
      <c r="A1" s="123" t="s">
        <v>0</v>
      </c>
      <c r="B1" s="123"/>
      <c r="C1" s="123"/>
      <c r="D1" s="123"/>
      <c r="E1" s="123"/>
      <c r="F1" s="123"/>
      <c r="G1" s="123"/>
    </row>
    <row r="2" spans="1:7" ht="16.5" customHeight="1">
      <c r="A2" s="124" t="s">
        <v>1</v>
      </c>
      <c r="B2" s="124"/>
      <c r="C2" s="124"/>
      <c r="D2" s="124"/>
      <c r="E2" s="124"/>
      <c r="F2" s="124"/>
      <c r="G2" s="124"/>
    </row>
    <row r="3" spans="1:7">
      <c r="A3" s="121" t="s">
        <v>2</v>
      </c>
      <c r="B3" s="121"/>
      <c r="C3" s="121" t="s">
        <v>3</v>
      </c>
      <c r="D3" s="121"/>
      <c r="E3" s="121"/>
      <c r="F3" s="121"/>
      <c r="G3" s="121"/>
    </row>
    <row r="4" spans="1:7">
      <c r="A4" s="121" t="s">
        <v>4</v>
      </c>
      <c r="B4" s="121"/>
      <c r="C4" s="121"/>
      <c r="D4" s="122" t="s">
        <v>149</v>
      </c>
      <c r="E4" s="121"/>
      <c r="F4" s="121"/>
      <c r="G4" s="121"/>
    </row>
    <row r="5" spans="1:7">
      <c r="A5" s="122" t="s">
        <v>148</v>
      </c>
      <c r="B5" s="121"/>
      <c r="C5" s="121"/>
      <c r="D5" s="121"/>
      <c r="E5" s="121"/>
      <c r="F5" s="121"/>
      <c r="G5" s="121"/>
    </row>
    <row r="6" spans="1:7">
      <c r="A6" s="121" t="s">
        <v>5</v>
      </c>
      <c r="B6" s="121"/>
      <c r="C6" s="121"/>
      <c r="D6" s="121"/>
      <c r="E6" s="125">
        <v>44104</v>
      </c>
      <c r="F6" s="125"/>
      <c r="G6" s="125"/>
    </row>
    <row r="7" spans="1:7">
      <c r="A7" s="121" t="s">
        <v>6</v>
      </c>
      <c r="B7" s="121"/>
      <c r="C7" s="121"/>
      <c r="D7" s="121"/>
      <c r="E7" s="122"/>
      <c r="F7" s="122"/>
      <c r="G7" s="122"/>
    </row>
    <row r="8" spans="1:7">
      <c r="A8" s="121" t="s">
        <v>7</v>
      </c>
      <c r="B8" s="121"/>
      <c r="C8" s="121"/>
      <c r="D8" s="121"/>
      <c r="E8" s="121"/>
      <c r="F8" s="121"/>
      <c r="G8" s="121"/>
    </row>
    <row r="9" spans="1:7">
      <c r="A9" s="121" t="s">
        <v>8</v>
      </c>
      <c r="B9" s="121"/>
      <c r="C9" s="121"/>
      <c r="D9" s="121"/>
      <c r="E9" s="121"/>
      <c r="F9" s="121"/>
      <c r="G9" s="121"/>
    </row>
    <row r="10" spans="1:7">
      <c r="A10" s="1"/>
      <c r="B10" s="126" t="s">
        <v>9</v>
      </c>
      <c r="C10" s="126"/>
      <c r="D10" s="126"/>
      <c r="E10" s="126"/>
      <c r="F10" s="2" t="s">
        <v>10</v>
      </c>
      <c r="G10" s="2" t="s">
        <v>11</v>
      </c>
    </row>
    <row r="11" spans="1:7">
      <c r="A11" s="3" t="s">
        <v>12</v>
      </c>
      <c r="B11" s="121" t="s">
        <v>13</v>
      </c>
      <c r="C11" s="121"/>
      <c r="D11" s="121"/>
      <c r="E11" s="121"/>
      <c r="F11" s="1"/>
      <c r="G11" s="5" t="s">
        <v>143</v>
      </c>
    </row>
    <row r="12" spans="1:7">
      <c r="A12" s="3" t="s">
        <v>14</v>
      </c>
      <c r="B12" s="121" t="s">
        <v>15</v>
      </c>
      <c r="C12" s="121"/>
      <c r="D12" s="121"/>
      <c r="E12" s="121"/>
      <c r="F12" s="1"/>
      <c r="G12" s="5" t="s">
        <v>143</v>
      </c>
    </row>
    <row r="13" spans="1:7">
      <c r="A13" s="3" t="s">
        <v>16</v>
      </c>
      <c r="B13" s="121" t="s">
        <v>17</v>
      </c>
      <c r="C13" s="121"/>
      <c r="D13" s="121"/>
      <c r="E13" s="121"/>
      <c r="F13" s="1"/>
      <c r="G13" s="5" t="s">
        <v>143</v>
      </c>
    </row>
    <row r="14" spans="1:7">
      <c r="A14" s="3" t="s">
        <v>18</v>
      </c>
      <c r="B14" s="121" t="s">
        <v>19</v>
      </c>
      <c r="C14" s="121"/>
      <c r="D14" s="121"/>
      <c r="E14" s="121"/>
      <c r="F14" s="1"/>
      <c r="G14" s="5" t="s">
        <v>143</v>
      </c>
    </row>
    <row r="15" spans="1:7">
      <c r="A15" s="3" t="s">
        <v>20</v>
      </c>
      <c r="B15" s="121" t="s">
        <v>21</v>
      </c>
      <c r="C15" s="121"/>
      <c r="D15" s="121"/>
      <c r="E15" s="121"/>
      <c r="F15" s="1"/>
      <c r="G15" s="5" t="s">
        <v>143</v>
      </c>
    </row>
    <row r="16" spans="1:7">
      <c r="A16" s="121" t="s">
        <v>22</v>
      </c>
      <c r="B16" s="121"/>
      <c r="C16" s="121"/>
      <c r="D16" s="121"/>
      <c r="E16" s="121"/>
      <c r="F16" s="121"/>
      <c r="G16" s="121"/>
    </row>
    <row r="17" spans="1:7">
      <c r="A17" s="121"/>
      <c r="B17" s="121"/>
      <c r="C17" s="121"/>
      <c r="D17" s="121"/>
      <c r="E17" s="121"/>
      <c r="F17" s="121"/>
      <c r="G17" s="121"/>
    </row>
    <row r="18" spans="1:7">
      <c r="A18" s="121"/>
      <c r="B18" s="121"/>
      <c r="C18" s="121"/>
      <c r="D18" s="121"/>
      <c r="E18" s="121"/>
      <c r="F18" s="121"/>
      <c r="G18" s="121"/>
    </row>
    <row r="19" spans="1:7">
      <c r="A19" s="121"/>
      <c r="B19" s="121"/>
      <c r="C19" s="121"/>
      <c r="D19" s="121"/>
      <c r="E19" s="121"/>
      <c r="F19" s="121"/>
      <c r="G19" s="121"/>
    </row>
    <row r="20" spans="1:7" ht="30" customHeight="1">
      <c r="A20" s="121"/>
      <c r="B20" s="121"/>
      <c r="C20" s="121"/>
      <c r="D20" s="121"/>
      <c r="E20" s="121"/>
      <c r="F20" s="121"/>
      <c r="G20" s="121"/>
    </row>
    <row r="22" spans="1:7" ht="12.75" customHeight="1">
      <c r="A22" s="4"/>
      <c r="B22" s="4"/>
    </row>
    <row r="23" spans="1:7" ht="12.75" customHeight="1">
      <c r="A23" s="4"/>
      <c r="B23" s="4"/>
    </row>
    <row r="24" spans="1:7" ht="12.75" customHeight="1">
      <c r="A24" s="4"/>
      <c r="B24" s="4"/>
    </row>
    <row r="25" spans="1:7" ht="12.75" customHeight="1">
      <c r="A25" s="4"/>
      <c r="B25" s="4"/>
    </row>
    <row r="26" spans="1:7" ht="12.75" customHeight="1">
      <c r="A26" s="4"/>
      <c r="B26" s="4"/>
    </row>
    <row r="27" spans="1:7" ht="12.75" customHeight="1">
      <c r="A27" s="4"/>
      <c r="B27" s="4"/>
    </row>
    <row r="28" spans="1:7" ht="12.75" customHeight="1">
      <c r="A28" s="4"/>
      <c r="B28" s="4"/>
    </row>
    <row r="29" spans="1:7" ht="12.75" customHeight="1">
      <c r="A29" s="4"/>
      <c r="B29" s="4"/>
    </row>
  </sheetData>
  <mergeCells count="20">
    <mergeCell ref="B15:E15"/>
    <mergeCell ref="A16:G20"/>
    <mergeCell ref="A9:G9"/>
    <mergeCell ref="B10:E10"/>
    <mergeCell ref="B11:E11"/>
    <mergeCell ref="B12:E12"/>
    <mergeCell ref="B13:E13"/>
    <mergeCell ref="B14:E14"/>
    <mergeCell ref="A7:D7"/>
    <mergeCell ref="E7:G7"/>
    <mergeCell ref="A8:G8"/>
    <mergeCell ref="A1:G1"/>
    <mergeCell ref="A2:G2"/>
    <mergeCell ref="A3:B3"/>
    <mergeCell ref="C3:G3"/>
    <mergeCell ref="A4:C4"/>
    <mergeCell ref="D4:G4"/>
    <mergeCell ref="A5:G5"/>
    <mergeCell ref="A6:D6"/>
    <mergeCell ref="E6:G6"/>
  </mergeCells>
  <pageMargins left="0.75" right="0.25" top="0.5" bottom="0.25" header="0" footer="0"/>
  <pageSetup fitToWidth="0" fitToHeight="0" orientation="landscape" verticalDpi="1200" r:id="rId1"/>
  <headerFooter alignWithMargins="0"/>
</worksheet>
</file>

<file path=xl/worksheets/sheet2.xml><?xml version="1.0" encoding="utf-8"?>
<worksheet xmlns="http://schemas.openxmlformats.org/spreadsheetml/2006/main" xmlns:r="http://schemas.openxmlformats.org/officeDocument/2006/relationships">
  <dimension ref="A1:S30"/>
  <sheetViews>
    <sheetView topLeftCell="A7" zoomScale="110" zoomScaleNormal="110" workbookViewId="0">
      <selection activeCell="A28" sqref="A28"/>
    </sheetView>
  </sheetViews>
  <sheetFormatPr defaultRowHeight="12.75"/>
  <cols>
    <col min="1" max="1" width="5.5703125" customWidth="1"/>
    <col min="2" max="2" width="25.7109375" customWidth="1"/>
    <col min="3" max="3" width="7.42578125" bestFit="1" customWidth="1"/>
    <col min="4" max="4" width="8.28515625" customWidth="1"/>
    <col min="5" max="5" width="7.7109375" bestFit="1" customWidth="1"/>
    <col min="6" max="6" width="10.140625" bestFit="1" customWidth="1"/>
    <col min="7" max="7" width="12.28515625" customWidth="1"/>
    <col min="8" max="8" width="12.85546875" bestFit="1" customWidth="1"/>
    <col min="9" max="9" width="7.85546875" customWidth="1"/>
    <col min="10" max="10" width="5.85546875" bestFit="1" customWidth="1"/>
    <col min="11" max="11" width="8.140625" customWidth="1"/>
    <col min="12" max="12" width="8.140625" bestFit="1" customWidth="1"/>
    <col min="13" max="13" width="10.42578125" bestFit="1" customWidth="1"/>
    <col min="14" max="14" width="14.7109375" customWidth="1"/>
    <col min="15" max="15" width="4" bestFit="1" customWidth="1"/>
    <col min="16" max="16" width="9.140625" customWidth="1"/>
    <col min="17" max="17" width="4" bestFit="1" customWidth="1"/>
    <col min="18" max="18" width="9" bestFit="1" customWidth="1"/>
    <col min="19" max="19" width="12.85546875" customWidth="1"/>
  </cols>
  <sheetData>
    <row r="1" spans="1:19" ht="20.100000000000001" customHeight="1">
      <c r="A1" s="129" t="s">
        <v>128</v>
      </c>
      <c r="B1" s="129"/>
      <c r="C1" s="129"/>
      <c r="D1" s="129"/>
      <c r="E1" s="129"/>
      <c r="F1" s="129"/>
      <c r="G1" s="129"/>
      <c r="H1" s="129"/>
      <c r="I1" s="129"/>
      <c r="J1" s="129"/>
      <c r="K1" s="129"/>
      <c r="L1" s="129"/>
      <c r="M1" s="129"/>
      <c r="N1" s="129"/>
      <c r="O1" s="129"/>
      <c r="P1" s="129"/>
      <c r="Q1" s="129"/>
      <c r="R1" s="129"/>
      <c r="S1" s="129"/>
    </row>
    <row r="2" spans="1:19">
      <c r="A2" s="128" t="s">
        <v>129</v>
      </c>
      <c r="B2" s="128" t="s">
        <v>130</v>
      </c>
      <c r="C2" s="128" t="s">
        <v>52</v>
      </c>
      <c r="D2" s="128" t="s">
        <v>27</v>
      </c>
      <c r="E2" s="128" t="s">
        <v>131</v>
      </c>
      <c r="F2" s="128" t="s">
        <v>107</v>
      </c>
      <c r="G2" s="128" t="s">
        <v>53</v>
      </c>
      <c r="H2" s="128" t="s">
        <v>132</v>
      </c>
      <c r="I2" s="128" t="s">
        <v>32</v>
      </c>
      <c r="J2" s="128"/>
      <c r="K2" s="128"/>
      <c r="L2" s="128"/>
      <c r="M2" s="128" t="s">
        <v>33</v>
      </c>
      <c r="N2" s="128" t="s">
        <v>109</v>
      </c>
      <c r="O2" s="128" t="s">
        <v>35</v>
      </c>
      <c r="P2" s="128"/>
      <c r="Q2" s="128" t="s">
        <v>36</v>
      </c>
      <c r="R2" s="128"/>
      <c r="S2" s="128" t="s">
        <v>37</v>
      </c>
    </row>
    <row r="3" spans="1:19" ht="24.95" customHeight="1">
      <c r="A3" s="128"/>
      <c r="B3" s="128"/>
      <c r="C3" s="128"/>
      <c r="D3" s="128"/>
      <c r="E3" s="128"/>
      <c r="F3" s="128"/>
      <c r="G3" s="128"/>
      <c r="H3" s="128"/>
      <c r="I3" s="128"/>
      <c r="J3" s="128"/>
      <c r="K3" s="128"/>
      <c r="L3" s="128"/>
      <c r="M3" s="128"/>
      <c r="N3" s="128"/>
      <c r="O3" s="128"/>
      <c r="P3" s="128"/>
      <c r="Q3" s="128"/>
      <c r="R3" s="128"/>
      <c r="S3" s="128"/>
    </row>
    <row r="4" spans="1:19">
      <c r="A4" s="128"/>
      <c r="B4" s="128"/>
      <c r="C4" s="128"/>
      <c r="D4" s="128"/>
      <c r="E4" s="128"/>
      <c r="F4" s="128"/>
      <c r="G4" s="128"/>
      <c r="H4" s="128"/>
      <c r="I4" s="128"/>
      <c r="J4" s="128"/>
      <c r="K4" s="128"/>
      <c r="L4" s="128"/>
      <c r="M4" s="128"/>
      <c r="N4" s="128"/>
      <c r="O4" s="128"/>
      <c r="P4" s="128"/>
      <c r="Q4" s="128"/>
      <c r="R4" s="128"/>
      <c r="S4" s="128"/>
    </row>
    <row r="5" spans="1:19">
      <c r="A5" s="128"/>
      <c r="B5" s="128"/>
      <c r="C5" s="128"/>
      <c r="D5" s="128"/>
      <c r="E5" s="128"/>
      <c r="F5" s="128"/>
      <c r="G5" s="128"/>
      <c r="H5" s="128"/>
      <c r="I5" s="128"/>
      <c r="J5" s="128"/>
      <c r="K5" s="128"/>
      <c r="L5" s="128"/>
      <c r="M5" s="128"/>
      <c r="N5" s="128"/>
      <c r="O5" s="128"/>
      <c r="P5" s="128"/>
      <c r="Q5" s="128"/>
      <c r="R5" s="128"/>
      <c r="S5" s="128"/>
    </row>
    <row r="6" spans="1:19">
      <c r="A6" s="128"/>
      <c r="B6" s="128"/>
      <c r="C6" s="128"/>
      <c r="D6" s="128"/>
      <c r="E6" s="128"/>
      <c r="F6" s="128"/>
      <c r="G6" s="128"/>
      <c r="H6" s="128"/>
      <c r="I6" s="128"/>
      <c r="J6" s="128"/>
      <c r="K6" s="128"/>
      <c r="L6" s="128"/>
      <c r="M6" s="128"/>
      <c r="N6" s="128"/>
      <c r="O6" s="128"/>
      <c r="P6" s="128"/>
      <c r="Q6" s="128"/>
      <c r="R6" s="128"/>
      <c r="S6" s="128"/>
    </row>
    <row r="7" spans="1:19">
      <c r="A7" s="128"/>
      <c r="B7" s="128"/>
      <c r="C7" s="128"/>
      <c r="D7" s="128"/>
      <c r="E7" s="128"/>
      <c r="F7" s="128"/>
      <c r="G7" s="128"/>
      <c r="H7" s="128"/>
      <c r="I7" s="127" t="s">
        <v>38</v>
      </c>
      <c r="J7" s="127"/>
      <c r="K7" s="127"/>
      <c r="L7" s="130" t="s">
        <v>39</v>
      </c>
      <c r="M7" s="128"/>
      <c r="N7" s="128"/>
      <c r="O7" s="128"/>
      <c r="P7" s="128"/>
      <c r="Q7" s="128"/>
      <c r="R7" s="128"/>
      <c r="S7" s="128"/>
    </row>
    <row r="8" spans="1:19">
      <c r="A8" s="128"/>
      <c r="B8" s="128"/>
      <c r="C8" s="128"/>
      <c r="D8" s="128"/>
      <c r="E8" s="128"/>
      <c r="F8" s="128"/>
      <c r="G8" s="128"/>
      <c r="H8" s="128"/>
      <c r="I8" s="127"/>
      <c r="J8" s="127"/>
      <c r="K8" s="127"/>
      <c r="L8" s="130"/>
      <c r="M8" s="128"/>
      <c r="N8" s="128"/>
      <c r="O8" s="128"/>
      <c r="P8" s="128"/>
      <c r="Q8" s="128"/>
      <c r="R8" s="128"/>
      <c r="S8" s="128"/>
    </row>
    <row r="9" spans="1:19">
      <c r="A9" s="128"/>
      <c r="B9" s="128"/>
      <c r="C9" s="128"/>
      <c r="D9" s="128"/>
      <c r="E9" s="128"/>
      <c r="F9" s="128"/>
      <c r="G9" s="128"/>
      <c r="H9" s="128"/>
      <c r="I9" s="127"/>
      <c r="J9" s="127"/>
      <c r="K9" s="127"/>
      <c r="L9" s="130"/>
      <c r="M9" s="128"/>
      <c r="N9" s="128"/>
      <c r="O9" s="128"/>
      <c r="P9" s="128"/>
      <c r="Q9" s="128"/>
      <c r="R9" s="128"/>
      <c r="S9" s="128"/>
    </row>
    <row r="10" spans="1:19">
      <c r="A10" s="128"/>
      <c r="B10" s="128"/>
      <c r="C10" s="128"/>
      <c r="D10" s="128"/>
      <c r="E10" s="128"/>
      <c r="F10" s="128"/>
      <c r="G10" s="128"/>
      <c r="H10" s="128"/>
      <c r="I10" s="127"/>
      <c r="J10" s="127"/>
      <c r="K10" s="127"/>
      <c r="L10" s="130"/>
      <c r="M10" s="128"/>
      <c r="N10" s="128"/>
      <c r="O10" s="127" t="s">
        <v>40</v>
      </c>
      <c r="P10" s="127" t="s">
        <v>41</v>
      </c>
      <c r="Q10" s="127" t="s">
        <v>40</v>
      </c>
      <c r="R10" s="127" t="s">
        <v>41</v>
      </c>
      <c r="S10" s="128"/>
    </row>
    <row r="11" spans="1:19">
      <c r="A11" s="128"/>
      <c r="B11" s="128"/>
      <c r="C11" s="128"/>
      <c r="D11" s="128"/>
      <c r="E11" s="128"/>
      <c r="F11" s="128"/>
      <c r="G11" s="128"/>
      <c r="H11" s="128"/>
      <c r="I11" s="127"/>
      <c r="J11" s="127"/>
      <c r="K11" s="127"/>
      <c r="L11" s="130"/>
      <c r="M11" s="128"/>
      <c r="N11" s="128"/>
      <c r="O11" s="127"/>
      <c r="P11" s="127"/>
      <c r="Q11" s="127"/>
      <c r="R11" s="127"/>
      <c r="S11" s="128"/>
    </row>
    <row r="12" spans="1:19" ht="33.75">
      <c r="A12" s="128"/>
      <c r="B12" s="128"/>
      <c r="C12" s="128"/>
      <c r="D12" s="128"/>
      <c r="E12" s="128"/>
      <c r="F12" s="128"/>
      <c r="G12" s="128"/>
      <c r="H12" s="128"/>
      <c r="I12" s="62" t="s">
        <v>44</v>
      </c>
      <c r="J12" s="62" t="s">
        <v>45</v>
      </c>
      <c r="K12" s="62" t="s">
        <v>46</v>
      </c>
      <c r="L12" s="130"/>
      <c r="M12" s="128"/>
      <c r="N12" s="128"/>
      <c r="O12" s="127"/>
      <c r="P12" s="127"/>
      <c r="Q12" s="127"/>
      <c r="R12" s="127"/>
      <c r="S12" s="128"/>
    </row>
    <row r="13" spans="1:19">
      <c r="A13" s="63" t="s">
        <v>133</v>
      </c>
      <c r="B13" s="64" t="s">
        <v>134</v>
      </c>
      <c r="C13" s="65">
        <f>+'Table II-Promoter'!D44</f>
        <v>4</v>
      </c>
      <c r="D13" s="65">
        <f>+'Table II-Promoter'!E44</f>
        <v>4081000</v>
      </c>
      <c r="E13" s="65">
        <f>+'Table II-Promoter'!F44</f>
        <v>0</v>
      </c>
      <c r="F13" s="65">
        <f>+'Table II-Promoter'!G44</f>
        <v>0</v>
      </c>
      <c r="G13" s="65">
        <f>+'Table II-Promoter'!H44</f>
        <v>4081000</v>
      </c>
      <c r="H13" s="66">
        <f>+'Table II-Promoter'!I44</f>
        <v>54.631860776439083</v>
      </c>
      <c r="I13" s="65">
        <f>+'Table II-Promoter'!J44</f>
        <v>4081000</v>
      </c>
      <c r="J13" s="65">
        <f>+'Table II-Promoter'!K44</f>
        <v>0</v>
      </c>
      <c r="K13" s="65">
        <f>+'Table II-Promoter'!L44</f>
        <v>4081000</v>
      </c>
      <c r="L13" s="66">
        <f>+'Table II-Promoter'!M44</f>
        <v>54.631860776439083</v>
      </c>
      <c r="M13" s="65">
        <f>+'Table II-Promoter'!N44</f>
        <v>0</v>
      </c>
      <c r="N13" s="66">
        <f>+'Table II-Promoter'!O44</f>
        <v>54.631860776439083</v>
      </c>
      <c r="O13" s="65">
        <f>+'Table II-Promoter'!P44</f>
        <v>0</v>
      </c>
      <c r="P13" s="66">
        <f>+'Table II-Promoter'!Q44</f>
        <v>0</v>
      </c>
      <c r="Q13" s="67" t="s">
        <v>48</v>
      </c>
      <c r="R13" s="67" t="s">
        <v>48</v>
      </c>
      <c r="S13" s="65">
        <f>+'Table II-Promoter'!T44</f>
        <v>4081000</v>
      </c>
    </row>
    <row r="14" spans="1:19">
      <c r="A14" s="68" t="s">
        <v>135</v>
      </c>
      <c r="B14" s="69" t="s">
        <v>136</v>
      </c>
      <c r="C14" s="70">
        <f>+'Table III-Public'!D50</f>
        <v>2008</v>
      </c>
      <c r="D14" s="70">
        <f>+'Table III-Public'!E50</f>
        <v>3389000</v>
      </c>
      <c r="E14" s="70">
        <f>+'Table III-Public'!F50</f>
        <v>0</v>
      </c>
      <c r="F14" s="70">
        <f>+'Table III-Public'!G50</f>
        <v>0</v>
      </c>
      <c r="G14" s="70">
        <f>+'Table III-Public'!H50</f>
        <v>3389000</v>
      </c>
      <c r="H14" s="71">
        <f>+'Table III-Public'!I50</f>
        <v>45.36813922356091</v>
      </c>
      <c r="I14" s="70">
        <f>+'Table III-Public'!J50</f>
        <v>3389000</v>
      </c>
      <c r="J14" s="70">
        <f>+'Table III-Public'!K50</f>
        <v>0</v>
      </c>
      <c r="K14" s="70">
        <f>+'Table III-Public'!L50</f>
        <v>3389000</v>
      </c>
      <c r="L14" s="71">
        <f>+'Table III-Public'!M50</f>
        <v>45.36813922356091</v>
      </c>
      <c r="M14" s="70">
        <f>+'Table III-Public'!N50</f>
        <v>0</v>
      </c>
      <c r="N14" s="71">
        <f>+'Table III-Public'!O50</f>
        <v>45.36813922356091</v>
      </c>
      <c r="O14" s="70">
        <f>+'Table III-Public'!P50</f>
        <v>0</v>
      </c>
      <c r="P14" s="71">
        <f>+'Table III-Public'!Q50</f>
        <v>0</v>
      </c>
      <c r="Q14" s="72">
        <f>+'Table III-Public'!R50</f>
        <v>0</v>
      </c>
      <c r="R14" s="72" t="str">
        <f>+'Table III-Public'!S50</f>
        <v>NA</v>
      </c>
      <c r="S14" s="70">
        <f>+'Table III-Public'!T50</f>
        <v>1025700</v>
      </c>
    </row>
    <row r="15" spans="1:19">
      <c r="A15" s="68" t="s">
        <v>137</v>
      </c>
      <c r="B15" s="69" t="s">
        <v>138</v>
      </c>
      <c r="C15" s="70">
        <v>0</v>
      </c>
      <c r="D15" s="70">
        <v>0</v>
      </c>
      <c r="E15" s="70">
        <v>0</v>
      </c>
      <c r="F15" s="70">
        <v>0</v>
      </c>
      <c r="G15" s="70">
        <v>0</v>
      </c>
      <c r="H15" s="73">
        <v>0</v>
      </c>
      <c r="I15" s="70">
        <v>0</v>
      </c>
      <c r="J15" s="70">
        <v>0</v>
      </c>
      <c r="K15" s="70">
        <v>0</v>
      </c>
      <c r="L15" s="71">
        <v>0</v>
      </c>
      <c r="M15" s="70">
        <v>0</v>
      </c>
      <c r="N15" s="71">
        <v>0</v>
      </c>
      <c r="O15" s="70">
        <v>0</v>
      </c>
      <c r="P15" s="71">
        <v>0</v>
      </c>
      <c r="Q15" s="74" t="s">
        <v>48</v>
      </c>
      <c r="R15" s="74" t="s">
        <v>48</v>
      </c>
      <c r="S15" s="70">
        <v>0</v>
      </c>
    </row>
    <row r="16" spans="1:19">
      <c r="A16" s="68" t="s">
        <v>139</v>
      </c>
      <c r="B16" s="69" t="s">
        <v>140</v>
      </c>
      <c r="C16" s="70">
        <v>0</v>
      </c>
      <c r="D16" s="70">
        <v>0</v>
      </c>
      <c r="E16" s="70">
        <v>0</v>
      </c>
      <c r="F16" s="70">
        <v>0</v>
      </c>
      <c r="G16" s="70">
        <v>0</v>
      </c>
      <c r="H16" s="73">
        <v>0</v>
      </c>
      <c r="I16" s="70">
        <v>0</v>
      </c>
      <c r="J16" s="70">
        <v>0</v>
      </c>
      <c r="K16" s="70">
        <v>0</v>
      </c>
      <c r="L16" s="71">
        <v>0</v>
      </c>
      <c r="M16" s="70">
        <v>0</v>
      </c>
      <c r="N16" s="71">
        <v>0</v>
      </c>
      <c r="O16" s="70">
        <v>0</v>
      </c>
      <c r="P16" s="71">
        <v>0</v>
      </c>
      <c r="Q16" s="74" t="s">
        <v>48</v>
      </c>
      <c r="R16" s="74" t="s">
        <v>48</v>
      </c>
      <c r="S16" s="70">
        <v>0</v>
      </c>
    </row>
    <row r="17" spans="1:19">
      <c r="A17" s="68" t="s">
        <v>141</v>
      </c>
      <c r="B17" s="69" t="s">
        <v>142</v>
      </c>
      <c r="C17" s="70">
        <v>0</v>
      </c>
      <c r="D17" s="70">
        <v>0</v>
      </c>
      <c r="E17" s="70">
        <v>0</v>
      </c>
      <c r="F17" s="70">
        <v>0</v>
      </c>
      <c r="G17" s="70">
        <v>0</v>
      </c>
      <c r="H17" s="73">
        <v>0</v>
      </c>
      <c r="I17" s="70">
        <v>0</v>
      </c>
      <c r="J17" s="70">
        <v>0</v>
      </c>
      <c r="K17" s="70">
        <v>0</v>
      </c>
      <c r="L17" s="71">
        <v>0</v>
      </c>
      <c r="M17" s="70">
        <v>0</v>
      </c>
      <c r="N17" s="71">
        <v>0</v>
      </c>
      <c r="O17" s="70">
        <v>0</v>
      </c>
      <c r="P17" s="71">
        <v>0</v>
      </c>
      <c r="Q17" s="74" t="s">
        <v>48</v>
      </c>
      <c r="R17" s="74" t="s">
        <v>48</v>
      </c>
      <c r="S17" s="70">
        <v>0</v>
      </c>
    </row>
    <row r="18" spans="1:19">
      <c r="A18" s="75"/>
      <c r="B18" s="76" t="s">
        <v>46</v>
      </c>
      <c r="C18" s="70">
        <f t="shared" ref="C18:L18" si="0">+C13+C14+C15+C16+C17</f>
        <v>2012</v>
      </c>
      <c r="D18" s="70">
        <f t="shared" si="0"/>
        <v>7470000</v>
      </c>
      <c r="E18" s="70">
        <f t="shared" si="0"/>
        <v>0</v>
      </c>
      <c r="F18" s="70">
        <f t="shared" si="0"/>
        <v>0</v>
      </c>
      <c r="G18" s="70">
        <f t="shared" si="0"/>
        <v>7470000</v>
      </c>
      <c r="H18" s="71">
        <f t="shared" si="0"/>
        <v>100</v>
      </c>
      <c r="I18" s="70">
        <f t="shared" si="0"/>
        <v>7470000</v>
      </c>
      <c r="J18" s="70">
        <f t="shared" si="0"/>
        <v>0</v>
      </c>
      <c r="K18" s="70">
        <f t="shared" si="0"/>
        <v>7470000</v>
      </c>
      <c r="L18" s="71">
        <f t="shared" si="0"/>
        <v>100</v>
      </c>
      <c r="M18" s="70">
        <v>0</v>
      </c>
      <c r="N18" s="71">
        <f>+N13+N14+N15+N16+N17</f>
        <v>100</v>
      </c>
      <c r="O18" s="70">
        <f>+O13+O14+O15+O16+O17</f>
        <v>0</v>
      </c>
      <c r="P18" s="71">
        <f>+P13+P14+P15+P16+P17</f>
        <v>0</v>
      </c>
      <c r="Q18" s="74" t="s">
        <v>48</v>
      </c>
      <c r="R18" s="74" t="s">
        <v>48</v>
      </c>
      <c r="S18" s="70">
        <f>+S13+S14+S15+S16+S17</f>
        <v>5106700</v>
      </c>
    </row>
    <row r="19" spans="1:19">
      <c r="A19" s="39"/>
      <c r="B19" s="39"/>
      <c r="C19" s="39"/>
      <c r="D19" s="39"/>
      <c r="E19" s="39"/>
      <c r="F19" s="39"/>
      <c r="G19" s="39"/>
      <c r="H19" s="39"/>
      <c r="I19" s="39"/>
      <c r="J19" s="39"/>
      <c r="K19" s="39"/>
      <c r="L19" s="39"/>
      <c r="M19" s="39"/>
      <c r="N19" s="39"/>
      <c r="O19" s="39"/>
      <c r="P19" s="39"/>
      <c r="Q19" s="39"/>
      <c r="R19" s="39"/>
      <c r="S19" s="39"/>
    </row>
    <row r="20" spans="1:19">
      <c r="A20" s="39"/>
      <c r="B20" s="39"/>
      <c r="C20" s="39"/>
      <c r="D20" s="39"/>
      <c r="E20" s="39"/>
      <c r="F20" s="39"/>
      <c r="G20" s="39"/>
      <c r="H20" s="39"/>
      <c r="I20" s="39"/>
      <c r="J20" s="39"/>
      <c r="K20" s="39"/>
      <c r="L20" s="39"/>
      <c r="M20" s="39"/>
      <c r="N20" s="39"/>
      <c r="O20" s="39"/>
      <c r="P20" s="39"/>
      <c r="Q20" s="39"/>
      <c r="R20" s="39"/>
      <c r="S20" s="39"/>
    </row>
    <row r="21" spans="1:19">
      <c r="A21" s="42"/>
      <c r="B21" s="39"/>
      <c r="C21" s="39"/>
      <c r="D21" s="39"/>
      <c r="E21" s="39"/>
      <c r="F21" s="39"/>
      <c r="G21" s="39"/>
      <c r="H21" s="39"/>
      <c r="I21" s="39"/>
      <c r="J21" s="39"/>
      <c r="K21" s="39"/>
      <c r="L21" s="39"/>
      <c r="M21" s="39"/>
      <c r="N21" s="39"/>
      <c r="O21" s="39"/>
      <c r="P21" s="39"/>
      <c r="Q21" s="39"/>
      <c r="R21" s="39"/>
      <c r="S21" s="39"/>
    </row>
    <row r="22" spans="1:19">
      <c r="A22" s="42"/>
      <c r="B22" s="39"/>
      <c r="C22" s="39"/>
      <c r="D22" s="39"/>
      <c r="E22" s="39"/>
      <c r="F22" s="39"/>
      <c r="G22" s="39"/>
      <c r="H22" s="39"/>
      <c r="I22" s="39"/>
      <c r="J22" s="39"/>
      <c r="K22" s="39"/>
      <c r="L22" s="39"/>
      <c r="M22" s="39"/>
      <c r="N22" s="39"/>
      <c r="O22" s="39"/>
      <c r="P22" s="39"/>
      <c r="Q22" s="39"/>
      <c r="R22" s="39"/>
      <c r="S22" s="39"/>
    </row>
    <row r="23" spans="1:19">
      <c r="A23" s="42"/>
      <c r="B23" s="39"/>
      <c r="C23" s="39"/>
      <c r="D23" s="39"/>
      <c r="E23" s="39"/>
      <c r="F23" s="39"/>
      <c r="G23" s="39"/>
      <c r="H23" s="39"/>
      <c r="I23" s="39"/>
      <c r="J23" s="39"/>
      <c r="K23" s="39"/>
      <c r="L23" s="39"/>
      <c r="M23" s="39"/>
      <c r="N23" s="39"/>
      <c r="O23" s="39"/>
      <c r="P23" s="39"/>
      <c r="Q23" s="39"/>
      <c r="R23" s="39"/>
      <c r="S23" s="39"/>
    </row>
    <row r="24" spans="1:19">
      <c r="A24" s="42"/>
      <c r="B24" s="39"/>
      <c r="C24" s="39"/>
      <c r="D24" s="39"/>
      <c r="E24" s="39"/>
      <c r="F24" s="39"/>
      <c r="G24" s="39"/>
      <c r="H24" s="39"/>
      <c r="I24" s="39"/>
      <c r="J24" s="39"/>
      <c r="K24" s="39"/>
      <c r="L24" s="39"/>
      <c r="M24" s="39"/>
      <c r="N24" s="39"/>
      <c r="O24" s="39"/>
      <c r="P24" s="39"/>
      <c r="Q24" s="39"/>
      <c r="R24" s="39"/>
      <c r="S24" s="39"/>
    </row>
    <row r="25" spans="1:19">
      <c r="A25" s="40"/>
      <c r="B25" s="39"/>
      <c r="C25" s="39"/>
      <c r="D25" s="39"/>
      <c r="E25" s="39"/>
      <c r="F25" s="39"/>
      <c r="G25" s="39"/>
      <c r="H25" s="39"/>
      <c r="I25" s="39"/>
      <c r="J25" s="39"/>
      <c r="K25" s="39"/>
      <c r="L25" s="39"/>
      <c r="M25" s="39"/>
      <c r="N25" s="39"/>
      <c r="O25" s="39"/>
      <c r="P25" s="39"/>
      <c r="Q25" s="39"/>
      <c r="R25" s="39"/>
      <c r="S25" s="39"/>
    </row>
    <row r="26" spans="1:19">
      <c r="A26" s="4"/>
      <c r="B26" s="4"/>
      <c r="C26" s="39"/>
      <c r="D26" s="39"/>
      <c r="E26" s="39"/>
      <c r="F26" s="39"/>
      <c r="G26" s="39"/>
      <c r="H26" s="39"/>
      <c r="I26" s="39"/>
      <c r="J26" s="39"/>
      <c r="K26" s="39"/>
      <c r="L26" s="39"/>
      <c r="M26" s="39"/>
      <c r="N26" s="39"/>
      <c r="O26" s="39"/>
      <c r="P26" s="39"/>
      <c r="Q26" s="39"/>
      <c r="R26" s="39"/>
      <c r="S26" s="39"/>
    </row>
    <row r="27" spans="1:19">
      <c r="A27" s="4"/>
      <c r="B27" s="4"/>
      <c r="C27" s="39"/>
      <c r="D27" s="39"/>
      <c r="E27" s="39"/>
      <c r="F27" s="39"/>
      <c r="G27" s="39"/>
      <c r="H27" s="39"/>
      <c r="I27" s="39"/>
      <c r="J27" s="39"/>
      <c r="K27" s="39"/>
      <c r="L27" s="39"/>
      <c r="M27" s="39"/>
      <c r="N27" s="39"/>
      <c r="O27" s="39"/>
      <c r="P27" s="39"/>
      <c r="Q27" s="39"/>
      <c r="R27" s="39"/>
      <c r="S27" s="39"/>
    </row>
    <row r="28" spans="1:19">
      <c r="A28" s="4"/>
      <c r="B28" s="4"/>
      <c r="C28" s="39"/>
      <c r="D28" s="39"/>
      <c r="E28" s="39"/>
      <c r="F28" s="39"/>
      <c r="G28" s="39"/>
      <c r="H28" s="39"/>
      <c r="I28" s="39"/>
      <c r="J28" s="39"/>
      <c r="K28" s="39"/>
      <c r="L28" s="39"/>
      <c r="M28" s="39"/>
      <c r="N28" s="39"/>
      <c r="O28" s="39"/>
      <c r="P28" s="39"/>
      <c r="Q28" s="39"/>
      <c r="R28" s="39"/>
      <c r="S28" s="39"/>
    </row>
    <row r="29" spans="1:19">
      <c r="A29" s="39"/>
      <c r="B29" s="39"/>
      <c r="C29" s="39"/>
      <c r="D29" s="39"/>
      <c r="E29" s="39"/>
      <c r="F29" s="39"/>
      <c r="G29" s="39"/>
      <c r="H29" s="39"/>
      <c r="I29" s="39"/>
      <c r="J29" s="39"/>
      <c r="K29" s="39"/>
      <c r="L29" s="39"/>
      <c r="M29" s="39"/>
      <c r="N29" s="39"/>
      <c r="O29" s="39"/>
      <c r="P29" s="39"/>
      <c r="Q29" s="39"/>
      <c r="R29" s="39"/>
      <c r="S29" s="39"/>
    </row>
    <row r="30" spans="1:19">
      <c r="A30" s="39"/>
      <c r="B30" s="39"/>
      <c r="C30" s="39"/>
      <c r="D30" s="39"/>
      <c r="E30" s="39"/>
      <c r="F30" s="39"/>
      <c r="G30" s="39"/>
      <c r="H30" s="39"/>
      <c r="I30" s="39"/>
      <c r="J30" s="39"/>
      <c r="K30" s="39"/>
      <c r="L30" s="39"/>
      <c r="M30" s="39"/>
      <c r="N30" s="39"/>
      <c r="O30" s="39"/>
      <c r="P30" s="39"/>
      <c r="Q30" s="39"/>
      <c r="R30" s="39"/>
      <c r="S30" s="39"/>
    </row>
  </sheetData>
  <mergeCells count="21">
    <mergeCell ref="A1:S1"/>
    <mergeCell ref="A2:A12"/>
    <mergeCell ref="B2:B12"/>
    <mergeCell ref="C2:C12"/>
    <mergeCell ref="D2:D12"/>
    <mergeCell ref="E2:E12"/>
    <mergeCell ref="F2:F12"/>
    <mergeCell ref="G2:G12"/>
    <mergeCell ref="H2:H12"/>
    <mergeCell ref="I2:L6"/>
    <mergeCell ref="S2:S12"/>
    <mergeCell ref="I7:K11"/>
    <mergeCell ref="L7:L12"/>
    <mergeCell ref="O10:O12"/>
    <mergeCell ref="P10:P12"/>
    <mergeCell ref="Q10:Q12"/>
    <mergeCell ref="R10:R12"/>
    <mergeCell ref="Q2:R9"/>
    <mergeCell ref="O2:P9"/>
    <mergeCell ref="M2:M12"/>
    <mergeCell ref="N2:N12"/>
  </mergeCells>
  <pageMargins left="0.48" right="0.39" top="1.1599999999999999" bottom="0.49" header="0.3" footer="0.3"/>
  <pageSetup paperSize="9" scale="75" orientation="landscape" verticalDpi="1200" r:id="rId1"/>
</worksheet>
</file>

<file path=xl/worksheets/sheet3.xml><?xml version="1.0" encoding="utf-8"?>
<worksheet xmlns="http://schemas.openxmlformats.org/spreadsheetml/2006/main" xmlns:r="http://schemas.openxmlformats.org/officeDocument/2006/relationships">
  <dimension ref="A1:T64"/>
  <sheetViews>
    <sheetView topLeftCell="A34" workbookViewId="0">
      <selection activeCell="A54" sqref="A54"/>
    </sheetView>
  </sheetViews>
  <sheetFormatPr defaultRowHeight="12.75"/>
  <cols>
    <col min="1" max="1" width="3.7109375" customWidth="1"/>
    <col min="2" max="2" width="30.7109375" customWidth="1"/>
    <col min="3" max="3" width="12.42578125" hidden="1" customWidth="1"/>
    <col min="4" max="4" width="7.5703125" bestFit="1" customWidth="1"/>
    <col min="5" max="5" width="12.7109375" bestFit="1" customWidth="1"/>
    <col min="6" max="6" width="7.85546875" bestFit="1" customWidth="1"/>
    <col min="7" max="7" width="10.28515625" bestFit="1" customWidth="1"/>
    <col min="8" max="8" width="12.28515625" customWidth="1"/>
    <col min="9" max="9" width="12.42578125" bestFit="1" customWidth="1"/>
    <col min="10" max="10" width="8.7109375" customWidth="1"/>
    <col min="11" max="11" width="6" bestFit="1" customWidth="1"/>
    <col min="12" max="12" width="8.7109375" customWidth="1"/>
    <col min="13" max="13" width="9" bestFit="1" customWidth="1"/>
    <col min="14" max="14" width="10.5703125" bestFit="1" customWidth="1"/>
    <col min="15" max="15" width="15.42578125" bestFit="1" customWidth="1"/>
    <col min="16" max="16" width="4.140625" bestFit="1" customWidth="1"/>
    <col min="17" max="17" width="9.140625" bestFit="1" customWidth="1"/>
    <col min="18" max="18" width="4.140625" bestFit="1" customWidth="1"/>
    <col min="19" max="19" width="9.140625" bestFit="1" customWidth="1"/>
    <col min="20" max="20" width="12.7109375" bestFit="1" customWidth="1"/>
  </cols>
  <sheetData>
    <row r="1" spans="1:20" ht="20.100000000000001" customHeight="1">
      <c r="A1" s="128" t="s">
        <v>104</v>
      </c>
      <c r="B1" s="128"/>
      <c r="C1" s="128"/>
      <c r="D1" s="128"/>
      <c r="E1" s="128"/>
      <c r="F1" s="128"/>
      <c r="G1" s="128"/>
      <c r="H1" s="128"/>
      <c r="I1" s="128"/>
      <c r="J1" s="128"/>
      <c r="K1" s="128"/>
      <c r="L1" s="128"/>
      <c r="M1" s="128"/>
      <c r="N1" s="128"/>
      <c r="O1" s="128"/>
      <c r="P1" s="128"/>
      <c r="Q1" s="128"/>
      <c r="R1" s="128"/>
      <c r="S1" s="128"/>
      <c r="T1" s="128"/>
    </row>
    <row r="2" spans="1:20">
      <c r="A2" s="129" t="s">
        <v>133</v>
      </c>
      <c r="B2" s="128" t="s">
        <v>24</v>
      </c>
      <c r="C2" s="128" t="s">
        <v>25</v>
      </c>
      <c r="D2" s="128" t="s">
        <v>105</v>
      </c>
      <c r="E2" s="128" t="s">
        <v>106</v>
      </c>
      <c r="F2" s="128" t="s">
        <v>28</v>
      </c>
      <c r="G2" s="128" t="s">
        <v>107</v>
      </c>
      <c r="H2" s="128" t="s">
        <v>53</v>
      </c>
      <c r="I2" s="128" t="s">
        <v>108</v>
      </c>
      <c r="J2" s="128" t="s">
        <v>55</v>
      </c>
      <c r="K2" s="128"/>
      <c r="L2" s="128"/>
      <c r="M2" s="128"/>
      <c r="N2" s="128" t="s">
        <v>33</v>
      </c>
      <c r="O2" s="128" t="s">
        <v>109</v>
      </c>
      <c r="P2" s="128" t="s">
        <v>35</v>
      </c>
      <c r="Q2" s="128"/>
      <c r="R2" s="128" t="s">
        <v>36</v>
      </c>
      <c r="S2" s="128"/>
      <c r="T2" s="128" t="s">
        <v>37</v>
      </c>
    </row>
    <row r="3" spans="1:20" ht="24.95" customHeight="1">
      <c r="A3" s="129"/>
      <c r="B3" s="128"/>
      <c r="C3" s="128"/>
      <c r="D3" s="128"/>
      <c r="E3" s="128"/>
      <c r="F3" s="128"/>
      <c r="G3" s="128"/>
      <c r="H3" s="128"/>
      <c r="I3" s="128"/>
      <c r="J3" s="128"/>
      <c r="K3" s="128"/>
      <c r="L3" s="128"/>
      <c r="M3" s="128"/>
      <c r="N3" s="128"/>
      <c r="O3" s="128"/>
      <c r="P3" s="128"/>
      <c r="Q3" s="128"/>
      <c r="R3" s="128"/>
      <c r="S3" s="128"/>
      <c r="T3" s="128"/>
    </row>
    <row r="4" spans="1:20">
      <c r="A4" s="129"/>
      <c r="B4" s="128"/>
      <c r="C4" s="128"/>
      <c r="D4" s="128"/>
      <c r="E4" s="128"/>
      <c r="F4" s="128"/>
      <c r="G4" s="128"/>
      <c r="H4" s="128"/>
      <c r="I4" s="128"/>
      <c r="J4" s="128"/>
      <c r="K4" s="128"/>
      <c r="L4" s="128"/>
      <c r="M4" s="128"/>
      <c r="N4" s="128"/>
      <c r="O4" s="128"/>
      <c r="P4" s="128"/>
      <c r="Q4" s="128"/>
      <c r="R4" s="128"/>
      <c r="S4" s="128"/>
      <c r="T4" s="128"/>
    </row>
    <row r="5" spans="1:20">
      <c r="A5" s="129"/>
      <c r="B5" s="128"/>
      <c r="C5" s="128"/>
      <c r="D5" s="128"/>
      <c r="E5" s="128"/>
      <c r="F5" s="128"/>
      <c r="G5" s="128"/>
      <c r="H5" s="128"/>
      <c r="I5" s="128"/>
      <c r="J5" s="128"/>
      <c r="K5" s="128"/>
      <c r="L5" s="128"/>
      <c r="M5" s="128"/>
      <c r="N5" s="128"/>
      <c r="O5" s="128"/>
      <c r="P5" s="128"/>
      <c r="Q5" s="128"/>
      <c r="R5" s="128"/>
      <c r="S5" s="128"/>
      <c r="T5" s="128"/>
    </row>
    <row r="6" spans="1:20">
      <c r="A6" s="129"/>
      <c r="B6" s="128"/>
      <c r="C6" s="128"/>
      <c r="D6" s="128"/>
      <c r="E6" s="128"/>
      <c r="F6" s="128"/>
      <c r="G6" s="128"/>
      <c r="H6" s="128"/>
      <c r="I6" s="128"/>
      <c r="J6" s="128"/>
      <c r="K6" s="128"/>
      <c r="L6" s="128"/>
      <c r="M6" s="128"/>
      <c r="N6" s="128"/>
      <c r="O6" s="128"/>
      <c r="P6" s="128"/>
      <c r="Q6" s="128"/>
      <c r="R6" s="128"/>
      <c r="S6" s="128"/>
      <c r="T6" s="128"/>
    </row>
    <row r="7" spans="1:20">
      <c r="A7" s="129"/>
      <c r="B7" s="128"/>
      <c r="C7" s="128"/>
      <c r="D7" s="128"/>
      <c r="E7" s="128"/>
      <c r="F7" s="128"/>
      <c r="G7" s="128"/>
      <c r="H7" s="128"/>
      <c r="I7" s="128"/>
      <c r="J7" s="127" t="s">
        <v>38</v>
      </c>
      <c r="K7" s="127"/>
      <c r="L7" s="127"/>
      <c r="M7" s="130" t="s">
        <v>39</v>
      </c>
      <c r="N7" s="128"/>
      <c r="O7" s="128"/>
      <c r="P7" s="128"/>
      <c r="Q7" s="128"/>
      <c r="R7" s="128"/>
      <c r="S7" s="128"/>
      <c r="T7" s="128"/>
    </row>
    <row r="8" spans="1:20">
      <c r="A8" s="129"/>
      <c r="B8" s="128"/>
      <c r="C8" s="128"/>
      <c r="D8" s="128"/>
      <c r="E8" s="128"/>
      <c r="F8" s="128"/>
      <c r="G8" s="128"/>
      <c r="H8" s="128"/>
      <c r="I8" s="128"/>
      <c r="J8" s="127"/>
      <c r="K8" s="127"/>
      <c r="L8" s="127"/>
      <c r="M8" s="130"/>
      <c r="N8" s="128"/>
      <c r="O8" s="128"/>
      <c r="P8" s="128"/>
      <c r="Q8" s="128"/>
      <c r="R8" s="128"/>
      <c r="S8" s="128"/>
      <c r="T8" s="128"/>
    </row>
    <row r="9" spans="1:20">
      <c r="A9" s="129"/>
      <c r="B9" s="128"/>
      <c r="C9" s="128"/>
      <c r="D9" s="128"/>
      <c r="E9" s="128"/>
      <c r="F9" s="128"/>
      <c r="G9" s="128"/>
      <c r="H9" s="128"/>
      <c r="I9" s="128"/>
      <c r="J9" s="127"/>
      <c r="K9" s="127"/>
      <c r="L9" s="127"/>
      <c r="M9" s="130"/>
      <c r="N9" s="128"/>
      <c r="O9" s="128"/>
      <c r="P9" s="128"/>
      <c r="Q9" s="128"/>
      <c r="R9" s="128"/>
      <c r="S9" s="128"/>
      <c r="T9" s="128"/>
    </row>
    <row r="10" spans="1:20">
      <c r="A10" s="129"/>
      <c r="B10" s="128"/>
      <c r="C10" s="128"/>
      <c r="D10" s="128"/>
      <c r="E10" s="128"/>
      <c r="F10" s="128"/>
      <c r="G10" s="128"/>
      <c r="H10" s="128"/>
      <c r="I10" s="128"/>
      <c r="J10" s="127"/>
      <c r="K10" s="127"/>
      <c r="L10" s="127"/>
      <c r="M10" s="130"/>
      <c r="N10" s="128"/>
      <c r="O10" s="128"/>
      <c r="P10" s="127" t="s">
        <v>40</v>
      </c>
      <c r="Q10" s="127" t="s">
        <v>41</v>
      </c>
      <c r="R10" s="127" t="s">
        <v>40</v>
      </c>
      <c r="S10" s="127" t="s">
        <v>41</v>
      </c>
      <c r="T10" s="128"/>
    </row>
    <row r="11" spans="1:20">
      <c r="A11" s="129"/>
      <c r="B11" s="128"/>
      <c r="C11" s="128"/>
      <c r="D11" s="128"/>
      <c r="E11" s="128"/>
      <c r="F11" s="128"/>
      <c r="G11" s="128"/>
      <c r="H11" s="128"/>
      <c r="I11" s="128"/>
      <c r="J11" s="127"/>
      <c r="K11" s="127"/>
      <c r="L11" s="127"/>
      <c r="M11" s="130"/>
      <c r="N11" s="128"/>
      <c r="O11" s="128"/>
      <c r="P11" s="127"/>
      <c r="Q11" s="127"/>
      <c r="R11" s="127"/>
      <c r="S11" s="127"/>
      <c r="T11" s="128"/>
    </row>
    <row r="12" spans="1:20" ht="33.75" customHeight="1">
      <c r="A12" s="129"/>
      <c r="B12" s="128"/>
      <c r="C12" s="128"/>
      <c r="D12" s="128"/>
      <c r="E12" s="128"/>
      <c r="F12" s="128"/>
      <c r="G12" s="128"/>
      <c r="H12" s="128"/>
      <c r="I12" s="128"/>
      <c r="J12" s="62" t="s">
        <v>44</v>
      </c>
      <c r="K12" s="62" t="s">
        <v>45</v>
      </c>
      <c r="L12" s="62" t="s">
        <v>46</v>
      </c>
      <c r="M12" s="130"/>
      <c r="N12" s="128"/>
      <c r="O12" s="128"/>
      <c r="P12" s="127"/>
      <c r="Q12" s="127"/>
      <c r="R12" s="127"/>
      <c r="S12" s="127"/>
      <c r="T12" s="128"/>
    </row>
    <row r="13" spans="1:20">
      <c r="A13" s="131">
        <v>-1</v>
      </c>
      <c r="B13" s="132" t="s">
        <v>110</v>
      </c>
      <c r="C13" s="132"/>
      <c r="D13" s="132"/>
      <c r="E13" s="132"/>
      <c r="F13" s="132"/>
      <c r="G13" s="132"/>
      <c r="H13" s="132"/>
      <c r="I13" s="132"/>
      <c r="J13" s="132"/>
      <c r="K13" s="132"/>
      <c r="L13" s="132"/>
      <c r="M13" s="132"/>
      <c r="N13" s="132"/>
      <c r="O13" s="132"/>
      <c r="P13" s="132"/>
      <c r="Q13" s="132"/>
      <c r="R13" s="132"/>
      <c r="S13" s="132"/>
      <c r="T13" s="132"/>
    </row>
    <row r="14" spans="1:20" ht="6" customHeight="1">
      <c r="A14" s="131"/>
      <c r="B14" s="132"/>
      <c r="C14" s="132"/>
      <c r="D14" s="132"/>
      <c r="E14" s="132"/>
      <c r="F14" s="132"/>
      <c r="G14" s="132"/>
      <c r="H14" s="132"/>
      <c r="I14" s="132"/>
      <c r="J14" s="132"/>
      <c r="K14" s="132"/>
      <c r="L14" s="132"/>
      <c r="M14" s="132"/>
      <c r="N14" s="132"/>
      <c r="O14" s="132"/>
      <c r="P14" s="132"/>
      <c r="Q14" s="132"/>
      <c r="R14" s="132"/>
      <c r="S14" s="132"/>
      <c r="T14" s="132"/>
    </row>
    <row r="15" spans="1:20">
      <c r="A15" s="77" t="s">
        <v>60</v>
      </c>
      <c r="B15" s="132" t="s">
        <v>111</v>
      </c>
      <c r="C15" s="132"/>
      <c r="D15" s="132"/>
      <c r="E15" s="132"/>
      <c r="F15" s="132"/>
      <c r="G15" s="132"/>
      <c r="H15" s="132"/>
      <c r="I15" s="132"/>
      <c r="J15" s="132"/>
      <c r="K15" s="132"/>
      <c r="L15" s="132"/>
      <c r="M15" s="132"/>
      <c r="N15" s="132"/>
      <c r="O15" s="132"/>
      <c r="P15" s="132"/>
      <c r="Q15" s="132"/>
      <c r="R15" s="132"/>
      <c r="S15" s="132"/>
      <c r="T15" s="132"/>
    </row>
    <row r="16" spans="1:20">
      <c r="A16" s="75"/>
      <c r="B16" s="78" t="s">
        <v>112</v>
      </c>
      <c r="C16" s="78" t="s">
        <v>113</v>
      </c>
      <c r="D16" s="70">
        <v>1</v>
      </c>
      <c r="E16" s="70">
        <v>97000</v>
      </c>
      <c r="F16" s="70">
        <v>0</v>
      </c>
      <c r="G16" s="70">
        <v>0</v>
      </c>
      <c r="H16" s="70">
        <v>97000</v>
      </c>
      <c r="I16" s="71">
        <f>H16/7470000*100</f>
        <v>1.2985274431057565</v>
      </c>
      <c r="J16" s="70">
        <v>97000</v>
      </c>
      <c r="K16" s="70">
        <v>0</v>
      </c>
      <c r="L16" s="70">
        <v>97000</v>
      </c>
      <c r="M16" s="71">
        <f>+L16/7470000*100</f>
        <v>1.2985274431057565</v>
      </c>
      <c r="N16" s="70">
        <v>0</v>
      </c>
      <c r="O16" s="71">
        <f>+(H16+N16)/7470000*100</f>
        <v>1.2985274431057565</v>
      </c>
      <c r="P16" s="70">
        <v>0</v>
      </c>
      <c r="Q16" s="71">
        <v>0</v>
      </c>
      <c r="R16" s="70">
        <v>0</v>
      </c>
      <c r="S16" s="71">
        <v>0</v>
      </c>
      <c r="T16" s="70">
        <v>97000</v>
      </c>
    </row>
    <row r="17" spans="1:20" ht="25.5">
      <c r="A17" s="75"/>
      <c r="B17" s="78" t="s">
        <v>114</v>
      </c>
      <c r="C17" s="78" t="s">
        <v>115</v>
      </c>
      <c r="D17" s="70">
        <v>1</v>
      </c>
      <c r="E17" s="70">
        <v>1250650</v>
      </c>
      <c r="F17" s="70">
        <v>0</v>
      </c>
      <c r="G17" s="70">
        <v>0</v>
      </c>
      <c r="H17" s="70">
        <v>1250650</v>
      </c>
      <c r="I17" s="71">
        <f>H17/7470000*100</f>
        <v>16.74230254350736</v>
      </c>
      <c r="J17" s="70">
        <v>1250650</v>
      </c>
      <c r="K17" s="70">
        <v>0</v>
      </c>
      <c r="L17" s="70">
        <v>1250650</v>
      </c>
      <c r="M17" s="71">
        <f>+L17/7470000*100</f>
        <v>16.74230254350736</v>
      </c>
      <c r="N17" s="70">
        <v>0</v>
      </c>
      <c r="O17" s="71">
        <f>+(H17+N17)/7470000*100</f>
        <v>16.74230254350736</v>
      </c>
      <c r="P17" s="70">
        <v>0</v>
      </c>
      <c r="Q17" s="71">
        <v>0</v>
      </c>
      <c r="R17" s="70">
        <v>0</v>
      </c>
      <c r="S17" s="71">
        <v>0</v>
      </c>
      <c r="T17" s="70">
        <v>1250650</v>
      </c>
    </row>
    <row r="18" spans="1:20">
      <c r="A18" s="75"/>
      <c r="B18" s="75" t="s">
        <v>46</v>
      </c>
      <c r="C18" s="75"/>
      <c r="D18" s="79">
        <f>+D16+D17</f>
        <v>2</v>
      </c>
      <c r="E18" s="79">
        <f t="shared" ref="E18:T18" si="0">+E16+E17</f>
        <v>1347650</v>
      </c>
      <c r="F18" s="79">
        <f t="shared" si="0"/>
        <v>0</v>
      </c>
      <c r="G18" s="79">
        <f t="shared" si="0"/>
        <v>0</v>
      </c>
      <c r="H18" s="79">
        <f t="shared" si="0"/>
        <v>1347650</v>
      </c>
      <c r="I18" s="80">
        <f t="shared" si="0"/>
        <v>18.040829986613119</v>
      </c>
      <c r="J18" s="79">
        <f t="shared" si="0"/>
        <v>1347650</v>
      </c>
      <c r="K18" s="79">
        <f t="shared" si="0"/>
        <v>0</v>
      </c>
      <c r="L18" s="79">
        <f t="shared" si="0"/>
        <v>1347650</v>
      </c>
      <c r="M18" s="80">
        <f t="shared" si="0"/>
        <v>18.040829986613119</v>
      </c>
      <c r="N18" s="79">
        <f t="shared" si="0"/>
        <v>0</v>
      </c>
      <c r="O18" s="80">
        <f t="shared" si="0"/>
        <v>18.040829986613119</v>
      </c>
      <c r="P18" s="79">
        <f t="shared" si="0"/>
        <v>0</v>
      </c>
      <c r="Q18" s="80">
        <f t="shared" si="0"/>
        <v>0</v>
      </c>
      <c r="R18" s="79">
        <f t="shared" si="0"/>
        <v>0</v>
      </c>
      <c r="S18" s="80">
        <f t="shared" si="0"/>
        <v>0</v>
      </c>
      <c r="T18" s="79">
        <f t="shared" si="0"/>
        <v>1347650</v>
      </c>
    </row>
    <row r="19" spans="1:20">
      <c r="A19" s="77" t="s">
        <v>64</v>
      </c>
      <c r="B19" s="132" t="s">
        <v>116</v>
      </c>
      <c r="C19" s="132"/>
      <c r="D19" s="132"/>
      <c r="E19" s="132"/>
      <c r="F19" s="132"/>
      <c r="G19" s="132"/>
      <c r="H19" s="132"/>
      <c r="I19" s="132"/>
      <c r="J19" s="132"/>
      <c r="K19" s="132"/>
      <c r="L19" s="132"/>
      <c r="M19" s="132"/>
      <c r="N19" s="132"/>
      <c r="O19" s="132"/>
      <c r="P19" s="132"/>
      <c r="Q19" s="132"/>
      <c r="R19" s="132"/>
      <c r="S19" s="132"/>
      <c r="T19" s="132"/>
    </row>
    <row r="20" spans="1:20">
      <c r="A20" s="75"/>
      <c r="B20" s="81"/>
      <c r="C20" s="81"/>
      <c r="D20" s="70">
        <v>0</v>
      </c>
      <c r="E20" s="70">
        <v>0</v>
      </c>
      <c r="F20" s="70">
        <v>0</v>
      </c>
      <c r="G20" s="70">
        <v>0</v>
      </c>
      <c r="H20" s="70">
        <v>0</v>
      </c>
      <c r="I20" s="71">
        <v>0</v>
      </c>
      <c r="J20" s="70">
        <v>0</v>
      </c>
      <c r="K20" s="70">
        <v>0</v>
      </c>
      <c r="L20" s="70">
        <v>0</v>
      </c>
      <c r="M20" s="71">
        <v>0</v>
      </c>
      <c r="N20" s="70">
        <v>0</v>
      </c>
      <c r="O20" s="71">
        <v>0</v>
      </c>
      <c r="P20" s="70">
        <v>0</v>
      </c>
      <c r="Q20" s="71">
        <v>0</v>
      </c>
      <c r="R20" s="70">
        <v>0</v>
      </c>
      <c r="S20" s="71">
        <v>0</v>
      </c>
      <c r="T20" s="70">
        <v>0</v>
      </c>
    </row>
    <row r="21" spans="1:20">
      <c r="A21" s="75"/>
      <c r="B21" s="75" t="s">
        <v>46</v>
      </c>
      <c r="C21" s="75"/>
      <c r="D21" s="79">
        <v>0</v>
      </c>
      <c r="E21" s="79">
        <v>0</v>
      </c>
      <c r="F21" s="79">
        <v>0</v>
      </c>
      <c r="G21" s="79">
        <v>0</v>
      </c>
      <c r="H21" s="79">
        <v>0</v>
      </c>
      <c r="I21" s="80">
        <v>0</v>
      </c>
      <c r="J21" s="79">
        <v>0</v>
      </c>
      <c r="K21" s="79">
        <v>0</v>
      </c>
      <c r="L21" s="79">
        <v>0</v>
      </c>
      <c r="M21" s="80">
        <v>0</v>
      </c>
      <c r="N21" s="79">
        <v>0</v>
      </c>
      <c r="O21" s="80">
        <v>0</v>
      </c>
      <c r="P21" s="79">
        <v>0</v>
      </c>
      <c r="Q21" s="80">
        <v>0</v>
      </c>
      <c r="R21" s="79">
        <v>0</v>
      </c>
      <c r="S21" s="80">
        <v>0</v>
      </c>
      <c r="T21" s="79">
        <v>0</v>
      </c>
    </row>
    <row r="22" spans="1:20">
      <c r="A22" s="77" t="s">
        <v>66</v>
      </c>
      <c r="B22" s="132" t="s">
        <v>117</v>
      </c>
      <c r="C22" s="132"/>
      <c r="D22" s="132"/>
      <c r="E22" s="132"/>
      <c r="F22" s="132"/>
      <c r="G22" s="132"/>
      <c r="H22" s="132"/>
      <c r="I22" s="132"/>
      <c r="J22" s="132"/>
      <c r="K22" s="132"/>
      <c r="L22" s="132"/>
      <c r="M22" s="132"/>
      <c r="N22" s="132"/>
      <c r="O22" s="132"/>
      <c r="P22" s="132"/>
      <c r="Q22" s="132"/>
      <c r="R22" s="132"/>
      <c r="S22" s="132"/>
      <c r="T22" s="132"/>
    </row>
    <row r="23" spans="1:20">
      <c r="A23" s="75"/>
      <c r="B23" s="81"/>
      <c r="C23" s="81"/>
      <c r="D23" s="70">
        <v>0</v>
      </c>
      <c r="E23" s="70">
        <v>0</v>
      </c>
      <c r="F23" s="70">
        <v>0</v>
      </c>
      <c r="G23" s="70">
        <v>0</v>
      </c>
      <c r="H23" s="70">
        <v>0</v>
      </c>
      <c r="I23" s="71">
        <v>0</v>
      </c>
      <c r="J23" s="70">
        <v>0</v>
      </c>
      <c r="K23" s="70">
        <v>0</v>
      </c>
      <c r="L23" s="70">
        <v>0</v>
      </c>
      <c r="M23" s="71">
        <v>0</v>
      </c>
      <c r="N23" s="70">
        <v>0</v>
      </c>
      <c r="O23" s="71">
        <v>0</v>
      </c>
      <c r="P23" s="70">
        <v>0</v>
      </c>
      <c r="Q23" s="71">
        <v>0</v>
      </c>
      <c r="R23" s="70">
        <v>0</v>
      </c>
      <c r="S23" s="71">
        <v>0</v>
      </c>
      <c r="T23" s="70">
        <v>0</v>
      </c>
    </row>
    <row r="24" spans="1:20">
      <c r="A24" s="75"/>
      <c r="B24" s="75" t="s">
        <v>46</v>
      </c>
      <c r="C24" s="75"/>
      <c r="D24" s="79">
        <v>0</v>
      </c>
      <c r="E24" s="79">
        <v>0</v>
      </c>
      <c r="F24" s="79">
        <v>0</v>
      </c>
      <c r="G24" s="79">
        <v>0</v>
      </c>
      <c r="H24" s="79">
        <v>0</v>
      </c>
      <c r="I24" s="80">
        <v>0</v>
      </c>
      <c r="J24" s="79">
        <v>0</v>
      </c>
      <c r="K24" s="79">
        <v>0</v>
      </c>
      <c r="L24" s="79">
        <v>0</v>
      </c>
      <c r="M24" s="80">
        <v>0</v>
      </c>
      <c r="N24" s="79">
        <v>0</v>
      </c>
      <c r="O24" s="80">
        <v>0</v>
      </c>
      <c r="P24" s="79">
        <v>0</v>
      </c>
      <c r="Q24" s="80">
        <v>0</v>
      </c>
      <c r="R24" s="79">
        <v>0</v>
      </c>
      <c r="S24" s="80">
        <v>0</v>
      </c>
      <c r="T24" s="79">
        <v>0</v>
      </c>
    </row>
    <row r="25" spans="1:20">
      <c r="A25" s="77" t="s">
        <v>68</v>
      </c>
      <c r="B25" s="132" t="s">
        <v>98</v>
      </c>
      <c r="C25" s="132"/>
      <c r="D25" s="132"/>
      <c r="E25" s="132"/>
      <c r="F25" s="132"/>
      <c r="G25" s="132"/>
      <c r="H25" s="132"/>
      <c r="I25" s="132"/>
      <c r="J25" s="132"/>
      <c r="K25" s="132"/>
      <c r="L25" s="132"/>
      <c r="M25" s="132"/>
      <c r="N25" s="132"/>
      <c r="O25" s="132"/>
      <c r="P25" s="132"/>
      <c r="Q25" s="132"/>
      <c r="R25" s="132"/>
      <c r="S25" s="132"/>
      <c r="T25" s="132"/>
    </row>
    <row r="26" spans="1:20" ht="25.5">
      <c r="A26" s="75"/>
      <c r="B26" s="78" t="s">
        <v>152</v>
      </c>
      <c r="C26" s="78" t="s">
        <v>118</v>
      </c>
      <c r="D26" s="70">
        <v>1</v>
      </c>
      <c r="E26" s="70">
        <v>1482600</v>
      </c>
      <c r="F26" s="70">
        <v>0</v>
      </c>
      <c r="G26" s="70">
        <v>0</v>
      </c>
      <c r="H26" s="70">
        <v>1482600</v>
      </c>
      <c r="I26" s="71">
        <f>H26/7470000*100</f>
        <v>19.84738955823293</v>
      </c>
      <c r="J26" s="70">
        <v>1482600</v>
      </c>
      <c r="K26" s="70">
        <v>0</v>
      </c>
      <c r="L26" s="70">
        <v>1482600</v>
      </c>
      <c r="M26" s="71">
        <f>+L26/7470000*100</f>
        <v>19.84738955823293</v>
      </c>
      <c r="N26" s="70">
        <v>0</v>
      </c>
      <c r="O26" s="71">
        <f>+(H26+N26)/7470000*100</f>
        <v>19.84738955823293</v>
      </c>
      <c r="P26" s="70">
        <v>0</v>
      </c>
      <c r="Q26" s="71">
        <v>0</v>
      </c>
      <c r="R26" s="70">
        <v>0</v>
      </c>
      <c r="S26" s="71">
        <v>0</v>
      </c>
      <c r="T26" s="70">
        <v>1482600</v>
      </c>
    </row>
    <row r="27" spans="1:20" ht="25.5">
      <c r="A27" s="75"/>
      <c r="B27" s="78" t="s">
        <v>119</v>
      </c>
      <c r="C27" s="78" t="s">
        <v>120</v>
      </c>
      <c r="D27" s="70">
        <v>1</v>
      </c>
      <c r="E27" s="70">
        <v>1250750</v>
      </c>
      <c r="F27" s="70">
        <v>0</v>
      </c>
      <c r="G27" s="70">
        <v>0</v>
      </c>
      <c r="H27" s="70">
        <v>1250750</v>
      </c>
      <c r="I27" s="71">
        <f>H27/7470000*100</f>
        <v>16.743641231593038</v>
      </c>
      <c r="J27" s="70">
        <v>1250750</v>
      </c>
      <c r="K27" s="70">
        <v>0</v>
      </c>
      <c r="L27" s="70">
        <v>1250750</v>
      </c>
      <c r="M27" s="71">
        <f>+L27/7470000*100</f>
        <v>16.743641231593038</v>
      </c>
      <c r="N27" s="70">
        <v>0</v>
      </c>
      <c r="O27" s="71">
        <f>+(H27+N27)/7470000*100</f>
        <v>16.743641231593038</v>
      </c>
      <c r="P27" s="70">
        <v>0</v>
      </c>
      <c r="Q27" s="71">
        <v>0</v>
      </c>
      <c r="R27" s="70">
        <v>0</v>
      </c>
      <c r="S27" s="71">
        <v>0</v>
      </c>
      <c r="T27" s="70">
        <v>1250750</v>
      </c>
    </row>
    <row r="28" spans="1:20">
      <c r="A28" s="75"/>
      <c r="B28" s="75" t="s">
        <v>46</v>
      </c>
      <c r="C28" s="75"/>
      <c r="D28" s="79">
        <f>+D26+D27</f>
        <v>2</v>
      </c>
      <c r="E28" s="79">
        <f t="shared" ref="E28:T28" si="1">+E26+E27</f>
        <v>2733350</v>
      </c>
      <c r="F28" s="79">
        <f t="shared" si="1"/>
        <v>0</v>
      </c>
      <c r="G28" s="79">
        <f t="shared" si="1"/>
        <v>0</v>
      </c>
      <c r="H28" s="79">
        <f t="shared" si="1"/>
        <v>2733350</v>
      </c>
      <c r="I28" s="80">
        <f t="shared" si="1"/>
        <v>36.591030789825965</v>
      </c>
      <c r="J28" s="79">
        <f t="shared" si="1"/>
        <v>2733350</v>
      </c>
      <c r="K28" s="79">
        <f t="shared" si="1"/>
        <v>0</v>
      </c>
      <c r="L28" s="79">
        <f t="shared" si="1"/>
        <v>2733350</v>
      </c>
      <c r="M28" s="80">
        <f t="shared" si="1"/>
        <v>36.591030789825965</v>
      </c>
      <c r="N28" s="79">
        <f t="shared" si="1"/>
        <v>0</v>
      </c>
      <c r="O28" s="80">
        <f t="shared" si="1"/>
        <v>36.591030789825965</v>
      </c>
      <c r="P28" s="79">
        <f t="shared" si="1"/>
        <v>0</v>
      </c>
      <c r="Q28" s="79">
        <f t="shared" si="1"/>
        <v>0</v>
      </c>
      <c r="R28" s="79">
        <f t="shared" si="1"/>
        <v>0</v>
      </c>
      <c r="S28" s="79">
        <f t="shared" si="1"/>
        <v>0</v>
      </c>
      <c r="T28" s="79">
        <f t="shared" si="1"/>
        <v>2733350</v>
      </c>
    </row>
    <row r="29" spans="1:20">
      <c r="A29" s="75"/>
      <c r="B29" s="58" t="s">
        <v>121</v>
      </c>
      <c r="C29" s="75"/>
      <c r="D29" s="79">
        <f>+D18+D28</f>
        <v>4</v>
      </c>
      <c r="E29" s="79">
        <f t="shared" ref="E29:T29" si="2">+E18+E28</f>
        <v>4081000</v>
      </c>
      <c r="F29" s="79">
        <f t="shared" si="2"/>
        <v>0</v>
      </c>
      <c r="G29" s="79">
        <f t="shared" si="2"/>
        <v>0</v>
      </c>
      <c r="H29" s="79">
        <f t="shared" si="2"/>
        <v>4081000</v>
      </c>
      <c r="I29" s="80">
        <f t="shared" si="2"/>
        <v>54.631860776439083</v>
      </c>
      <c r="J29" s="79">
        <f t="shared" si="2"/>
        <v>4081000</v>
      </c>
      <c r="K29" s="79">
        <f t="shared" si="2"/>
        <v>0</v>
      </c>
      <c r="L29" s="79">
        <f t="shared" si="2"/>
        <v>4081000</v>
      </c>
      <c r="M29" s="80">
        <f t="shared" si="2"/>
        <v>54.631860776439083</v>
      </c>
      <c r="N29" s="79">
        <f t="shared" si="2"/>
        <v>0</v>
      </c>
      <c r="O29" s="80">
        <f t="shared" si="2"/>
        <v>54.631860776439083</v>
      </c>
      <c r="P29" s="79">
        <f t="shared" si="2"/>
        <v>0</v>
      </c>
      <c r="Q29" s="79">
        <f t="shared" si="2"/>
        <v>0</v>
      </c>
      <c r="R29" s="79">
        <f t="shared" si="2"/>
        <v>0</v>
      </c>
      <c r="S29" s="79">
        <f t="shared" si="2"/>
        <v>0</v>
      </c>
      <c r="T29" s="79">
        <f t="shared" si="2"/>
        <v>4081000</v>
      </c>
    </row>
    <row r="30" spans="1:20">
      <c r="A30" s="82">
        <v>-2</v>
      </c>
      <c r="B30" s="132" t="s">
        <v>122</v>
      </c>
      <c r="C30" s="132"/>
      <c r="D30" s="132"/>
      <c r="E30" s="132"/>
      <c r="F30" s="132"/>
      <c r="G30" s="132"/>
      <c r="H30" s="132"/>
      <c r="I30" s="132"/>
      <c r="J30" s="132"/>
      <c r="K30" s="132"/>
      <c r="L30" s="132"/>
      <c r="M30" s="132"/>
      <c r="N30" s="132"/>
      <c r="O30" s="132"/>
      <c r="P30" s="132"/>
      <c r="Q30" s="132"/>
      <c r="R30" s="132"/>
      <c r="S30" s="132"/>
      <c r="T30" s="132"/>
    </row>
    <row r="31" spans="1:20">
      <c r="A31" s="77" t="s">
        <v>60</v>
      </c>
      <c r="B31" s="132" t="s">
        <v>123</v>
      </c>
      <c r="C31" s="132"/>
      <c r="D31" s="132"/>
      <c r="E31" s="132"/>
      <c r="F31" s="132"/>
      <c r="G31" s="132"/>
      <c r="H31" s="132"/>
      <c r="I31" s="132"/>
      <c r="J31" s="132"/>
      <c r="K31" s="132"/>
      <c r="L31" s="132"/>
      <c r="M31" s="132"/>
      <c r="N31" s="132"/>
      <c r="O31" s="132"/>
      <c r="P31" s="132"/>
      <c r="Q31" s="132"/>
      <c r="R31" s="132"/>
      <c r="S31" s="132"/>
      <c r="T31" s="132"/>
    </row>
    <row r="32" spans="1:20">
      <c r="A32" s="75"/>
      <c r="B32" s="81"/>
      <c r="C32" s="81"/>
      <c r="D32" s="70">
        <v>0</v>
      </c>
      <c r="E32" s="70">
        <v>0</v>
      </c>
      <c r="F32" s="70">
        <v>0</v>
      </c>
      <c r="G32" s="70">
        <v>0</v>
      </c>
      <c r="H32" s="70">
        <v>0</v>
      </c>
      <c r="I32" s="71">
        <v>0</v>
      </c>
      <c r="J32" s="70">
        <v>0</v>
      </c>
      <c r="K32" s="70">
        <v>0</v>
      </c>
      <c r="L32" s="70">
        <v>0</v>
      </c>
      <c r="M32" s="71">
        <v>0</v>
      </c>
      <c r="N32" s="70">
        <v>0</v>
      </c>
      <c r="O32" s="71">
        <v>0</v>
      </c>
      <c r="P32" s="70">
        <v>0</v>
      </c>
      <c r="Q32" s="71">
        <v>0</v>
      </c>
      <c r="R32" s="70">
        <v>0</v>
      </c>
      <c r="S32" s="71">
        <v>0</v>
      </c>
      <c r="T32" s="70">
        <v>0</v>
      </c>
    </row>
    <row r="33" spans="1:20">
      <c r="A33" s="75"/>
      <c r="B33" s="75" t="s">
        <v>46</v>
      </c>
      <c r="C33" s="75"/>
      <c r="D33" s="79">
        <v>0</v>
      </c>
      <c r="E33" s="79">
        <v>0</v>
      </c>
      <c r="F33" s="79">
        <v>0</v>
      </c>
      <c r="G33" s="79">
        <v>0</v>
      </c>
      <c r="H33" s="79">
        <v>0</v>
      </c>
      <c r="I33" s="80">
        <v>0</v>
      </c>
      <c r="J33" s="79">
        <v>0</v>
      </c>
      <c r="K33" s="79">
        <v>0</v>
      </c>
      <c r="L33" s="79">
        <v>0</v>
      </c>
      <c r="M33" s="80">
        <v>0</v>
      </c>
      <c r="N33" s="79">
        <v>0</v>
      </c>
      <c r="O33" s="80">
        <v>0</v>
      </c>
      <c r="P33" s="79">
        <v>0</v>
      </c>
      <c r="Q33" s="80">
        <v>0</v>
      </c>
      <c r="R33" s="79">
        <v>0</v>
      </c>
      <c r="S33" s="80">
        <v>0</v>
      </c>
      <c r="T33" s="79">
        <v>0</v>
      </c>
    </row>
    <row r="34" spans="1:20">
      <c r="A34" s="77" t="s">
        <v>64</v>
      </c>
      <c r="B34" s="132" t="s">
        <v>124</v>
      </c>
      <c r="C34" s="132"/>
      <c r="D34" s="132"/>
      <c r="E34" s="132"/>
      <c r="F34" s="132"/>
      <c r="G34" s="132"/>
      <c r="H34" s="132"/>
      <c r="I34" s="132"/>
      <c r="J34" s="132"/>
      <c r="K34" s="132"/>
      <c r="L34" s="132"/>
      <c r="M34" s="132"/>
      <c r="N34" s="132"/>
      <c r="O34" s="132"/>
      <c r="P34" s="132"/>
      <c r="Q34" s="132"/>
      <c r="R34" s="132"/>
      <c r="S34" s="132"/>
      <c r="T34" s="132"/>
    </row>
    <row r="35" spans="1:20">
      <c r="A35" s="75"/>
      <c r="B35" s="81"/>
      <c r="C35" s="81"/>
      <c r="D35" s="70">
        <v>0</v>
      </c>
      <c r="E35" s="70">
        <v>0</v>
      </c>
      <c r="F35" s="70">
        <v>0</v>
      </c>
      <c r="G35" s="70">
        <v>0</v>
      </c>
      <c r="H35" s="70">
        <v>0</v>
      </c>
      <c r="I35" s="71">
        <v>0</v>
      </c>
      <c r="J35" s="70">
        <v>0</v>
      </c>
      <c r="K35" s="70">
        <v>0</v>
      </c>
      <c r="L35" s="70">
        <v>0</v>
      </c>
      <c r="M35" s="71">
        <v>0</v>
      </c>
      <c r="N35" s="70">
        <v>0</v>
      </c>
      <c r="O35" s="71">
        <v>0</v>
      </c>
      <c r="P35" s="70">
        <v>0</v>
      </c>
      <c r="Q35" s="71">
        <v>0</v>
      </c>
      <c r="R35" s="70">
        <v>0</v>
      </c>
      <c r="S35" s="71">
        <v>0</v>
      </c>
      <c r="T35" s="70">
        <v>0</v>
      </c>
    </row>
    <row r="36" spans="1:20">
      <c r="A36" s="75"/>
      <c r="B36" s="75" t="s">
        <v>46</v>
      </c>
      <c r="C36" s="75"/>
      <c r="D36" s="79">
        <v>0</v>
      </c>
      <c r="E36" s="79">
        <v>0</v>
      </c>
      <c r="F36" s="79">
        <v>0</v>
      </c>
      <c r="G36" s="79">
        <v>0</v>
      </c>
      <c r="H36" s="79">
        <v>0</v>
      </c>
      <c r="I36" s="80">
        <v>0</v>
      </c>
      <c r="J36" s="79">
        <v>0</v>
      </c>
      <c r="K36" s="79">
        <v>0</v>
      </c>
      <c r="L36" s="79">
        <v>0</v>
      </c>
      <c r="M36" s="80">
        <v>0</v>
      </c>
      <c r="N36" s="79">
        <v>0</v>
      </c>
      <c r="O36" s="80">
        <v>0</v>
      </c>
      <c r="P36" s="79">
        <v>0</v>
      </c>
      <c r="Q36" s="80">
        <v>0</v>
      </c>
      <c r="R36" s="79">
        <v>0</v>
      </c>
      <c r="S36" s="80">
        <v>0</v>
      </c>
      <c r="T36" s="79">
        <v>0</v>
      </c>
    </row>
    <row r="37" spans="1:20">
      <c r="A37" s="77" t="s">
        <v>66</v>
      </c>
      <c r="B37" s="132" t="s">
        <v>59</v>
      </c>
      <c r="C37" s="132"/>
      <c r="D37" s="132"/>
      <c r="E37" s="132"/>
      <c r="F37" s="132"/>
      <c r="G37" s="132"/>
      <c r="H37" s="132"/>
      <c r="I37" s="132"/>
      <c r="J37" s="132"/>
      <c r="K37" s="132"/>
      <c r="L37" s="132"/>
      <c r="M37" s="132"/>
      <c r="N37" s="132"/>
      <c r="O37" s="132"/>
      <c r="P37" s="132"/>
      <c r="Q37" s="132"/>
      <c r="R37" s="132"/>
      <c r="S37" s="132"/>
      <c r="T37" s="132"/>
    </row>
    <row r="38" spans="1:20">
      <c r="A38" s="75"/>
      <c r="B38" s="81"/>
      <c r="C38" s="81"/>
      <c r="D38" s="70">
        <v>0</v>
      </c>
      <c r="E38" s="70">
        <v>0</v>
      </c>
      <c r="F38" s="70">
        <v>0</v>
      </c>
      <c r="G38" s="70">
        <v>0</v>
      </c>
      <c r="H38" s="70">
        <v>0</v>
      </c>
      <c r="I38" s="71">
        <v>0</v>
      </c>
      <c r="J38" s="70">
        <v>0</v>
      </c>
      <c r="K38" s="70">
        <v>0</v>
      </c>
      <c r="L38" s="70">
        <v>0</v>
      </c>
      <c r="M38" s="71">
        <v>0</v>
      </c>
      <c r="N38" s="70">
        <v>0</v>
      </c>
      <c r="O38" s="71">
        <v>0</v>
      </c>
      <c r="P38" s="70">
        <v>0</v>
      </c>
      <c r="Q38" s="71">
        <v>0</v>
      </c>
      <c r="R38" s="70">
        <v>0</v>
      </c>
      <c r="S38" s="71">
        <v>0</v>
      </c>
      <c r="T38" s="70">
        <v>0</v>
      </c>
    </row>
    <row r="39" spans="1:20">
      <c r="A39" s="75"/>
      <c r="B39" s="75" t="s">
        <v>46</v>
      </c>
      <c r="C39" s="75"/>
      <c r="D39" s="79">
        <v>0</v>
      </c>
      <c r="E39" s="79">
        <v>0</v>
      </c>
      <c r="F39" s="79">
        <v>0</v>
      </c>
      <c r="G39" s="79">
        <v>0</v>
      </c>
      <c r="H39" s="79">
        <v>0</v>
      </c>
      <c r="I39" s="80">
        <v>0</v>
      </c>
      <c r="J39" s="79">
        <v>0</v>
      </c>
      <c r="K39" s="79">
        <v>0</v>
      </c>
      <c r="L39" s="79">
        <v>0</v>
      </c>
      <c r="M39" s="80">
        <v>0</v>
      </c>
      <c r="N39" s="79">
        <v>0</v>
      </c>
      <c r="O39" s="80">
        <v>0</v>
      </c>
      <c r="P39" s="79">
        <v>0</v>
      </c>
      <c r="Q39" s="80">
        <v>0</v>
      </c>
      <c r="R39" s="79">
        <v>0</v>
      </c>
      <c r="S39" s="80">
        <v>0</v>
      </c>
      <c r="T39" s="79">
        <v>0</v>
      </c>
    </row>
    <row r="40" spans="1:20">
      <c r="A40" s="77" t="s">
        <v>68</v>
      </c>
      <c r="B40" s="132" t="s">
        <v>125</v>
      </c>
      <c r="C40" s="132"/>
      <c r="D40" s="132"/>
      <c r="E40" s="132"/>
      <c r="F40" s="132"/>
      <c r="G40" s="132"/>
      <c r="H40" s="132"/>
      <c r="I40" s="132"/>
      <c r="J40" s="132"/>
      <c r="K40" s="132"/>
      <c r="L40" s="132"/>
      <c r="M40" s="132"/>
      <c r="N40" s="132"/>
      <c r="O40" s="132"/>
      <c r="P40" s="132"/>
      <c r="Q40" s="132"/>
      <c r="R40" s="132"/>
      <c r="S40" s="132"/>
      <c r="T40" s="132"/>
    </row>
    <row r="41" spans="1:20">
      <c r="A41" s="75"/>
      <c r="B41" s="81"/>
      <c r="C41" s="81"/>
      <c r="D41" s="70">
        <v>0</v>
      </c>
      <c r="E41" s="70">
        <v>0</v>
      </c>
      <c r="F41" s="70">
        <v>0</v>
      </c>
      <c r="G41" s="70">
        <v>0</v>
      </c>
      <c r="H41" s="70">
        <v>0</v>
      </c>
      <c r="I41" s="71">
        <v>0</v>
      </c>
      <c r="J41" s="70">
        <v>0</v>
      </c>
      <c r="K41" s="70">
        <v>0</v>
      </c>
      <c r="L41" s="70">
        <v>0</v>
      </c>
      <c r="M41" s="71">
        <v>0</v>
      </c>
      <c r="N41" s="70">
        <v>0</v>
      </c>
      <c r="O41" s="71">
        <v>0</v>
      </c>
      <c r="P41" s="70">
        <v>0</v>
      </c>
      <c r="Q41" s="71">
        <v>0</v>
      </c>
      <c r="R41" s="70">
        <v>0</v>
      </c>
      <c r="S41" s="71">
        <v>0</v>
      </c>
      <c r="T41" s="70">
        <v>0</v>
      </c>
    </row>
    <row r="42" spans="1:20">
      <c r="A42" s="75"/>
      <c r="B42" s="75" t="s">
        <v>46</v>
      </c>
      <c r="C42" s="75"/>
      <c r="D42" s="79">
        <v>0</v>
      </c>
      <c r="E42" s="79">
        <v>0</v>
      </c>
      <c r="F42" s="79">
        <v>0</v>
      </c>
      <c r="G42" s="79">
        <v>0</v>
      </c>
      <c r="H42" s="79">
        <v>0</v>
      </c>
      <c r="I42" s="80">
        <v>0</v>
      </c>
      <c r="J42" s="79">
        <v>0</v>
      </c>
      <c r="K42" s="79">
        <v>0</v>
      </c>
      <c r="L42" s="79">
        <v>0</v>
      </c>
      <c r="M42" s="80">
        <v>0</v>
      </c>
      <c r="N42" s="79">
        <v>0</v>
      </c>
      <c r="O42" s="80">
        <v>0</v>
      </c>
      <c r="P42" s="79">
        <v>0</v>
      </c>
      <c r="Q42" s="80">
        <v>0</v>
      </c>
      <c r="R42" s="79">
        <v>0</v>
      </c>
      <c r="S42" s="80">
        <v>0</v>
      </c>
      <c r="T42" s="79">
        <v>0</v>
      </c>
    </row>
    <row r="43" spans="1:20">
      <c r="A43" s="75"/>
      <c r="B43" s="58" t="s">
        <v>126</v>
      </c>
      <c r="C43" s="75"/>
      <c r="D43" s="79">
        <v>0</v>
      </c>
      <c r="E43" s="79">
        <v>0</v>
      </c>
      <c r="F43" s="79">
        <v>0</v>
      </c>
      <c r="G43" s="79">
        <v>0</v>
      </c>
      <c r="H43" s="79">
        <v>0</v>
      </c>
      <c r="I43" s="80">
        <v>0</v>
      </c>
      <c r="J43" s="79">
        <v>0</v>
      </c>
      <c r="K43" s="79">
        <v>0</v>
      </c>
      <c r="L43" s="79">
        <v>0</v>
      </c>
      <c r="M43" s="80">
        <v>0</v>
      </c>
      <c r="N43" s="79">
        <v>0</v>
      </c>
      <c r="O43" s="80">
        <v>0</v>
      </c>
      <c r="P43" s="79">
        <v>0</v>
      </c>
      <c r="Q43" s="80">
        <v>0</v>
      </c>
      <c r="R43" s="79">
        <v>0</v>
      </c>
      <c r="S43" s="80">
        <v>0</v>
      </c>
      <c r="T43" s="79">
        <v>0</v>
      </c>
    </row>
    <row r="44" spans="1:20" ht="25.5">
      <c r="A44" s="83"/>
      <c r="B44" s="84" t="s">
        <v>127</v>
      </c>
      <c r="C44" s="83"/>
      <c r="D44" s="85">
        <f>+D29+D43</f>
        <v>4</v>
      </c>
      <c r="E44" s="85">
        <f t="shared" ref="E44:T44" si="3">+E29+E43</f>
        <v>4081000</v>
      </c>
      <c r="F44" s="85">
        <f t="shared" si="3"/>
        <v>0</v>
      </c>
      <c r="G44" s="85">
        <f t="shared" si="3"/>
        <v>0</v>
      </c>
      <c r="H44" s="85">
        <f t="shared" si="3"/>
        <v>4081000</v>
      </c>
      <c r="I44" s="86">
        <f t="shared" si="3"/>
        <v>54.631860776439083</v>
      </c>
      <c r="J44" s="85">
        <f t="shared" si="3"/>
        <v>4081000</v>
      </c>
      <c r="K44" s="85">
        <f t="shared" si="3"/>
        <v>0</v>
      </c>
      <c r="L44" s="85">
        <f t="shared" si="3"/>
        <v>4081000</v>
      </c>
      <c r="M44" s="86">
        <f t="shared" si="3"/>
        <v>54.631860776439083</v>
      </c>
      <c r="N44" s="85">
        <f t="shared" si="3"/>
        <v>0</v>
      </c>
      <c r="O44" s="86">
        <f t="shared" si="3"/>
        <v>54.631860776439083</v>
      </c>
      <c r="P44" s="85">
        <f t="shared" si="3"/>
        <v>0</v>
      </c>
      <c r="Q44" s="86">
        <f t="shared" si="3"/>
        <v>0</v>
      </c>
      <c r="R44" s="85">
        <f t="shared" si="3"/>
        <v>0</v>
      </c>
      <c r="S44" s="86">
        <f t="shared" si="3"/>
        <v>0</v>
      </c>
      <c r="T44" s="85">
        <f t="shared" si="3"/>
        <v>4081000</v>
      </c>
    </row>
    <row r="45" spans="1:20">
      <c r="A45" s="87"/>
      <c r="B45" s="88"/>
      <c r="C45" s="87"/>
      <c r="D45" s="89"/>
      <c r="E45" s="89"/>
      <c r="F45" s="89"/>
      <c r="G45" s="89"/>
      <c r="H45" s="89"/>
      <c r="I45" s="90"/>
      <c r="J45" s="89"/>
      <c r="K45" s="89"/>
      <c r="L45" s="89"/>
      <c r="M45" s="90"/>
      <c r="N45" s="89"/>
      <c r="O45" s="90"/>
      <c r="P45" s="89"/>
      <c r="Q45" s="90"/>
      <c r="R45" s="89"/>
      <c r="S45" s="90"/>
      <c r="T45" s="89"/>
    </row>
    <row r="46" spans="1:20">
      <c r="A46" s="39"/>
      <c r="B46" s="39"/>
      <c r="C46" s="39"/>
      <c r="D46" s="39"/>
      <c r="E46" s="39"/>
      <c r="F46" s="39"/>
      <c r="G46" s="39"/>
      <c r="H46" s="39"/>
      <c r="I46" s="39"/>
      <c r="J46" s="39"/>
      <c r="K46" s="39"/>
      <c r="L46" s="39"/>
      <c r="M46" s="39"/>
      <c r="N46" s="39"/>
      <c r="O46" s="39"/>
      <c r="P46" s="39"/>
      <c r="Q46" s="39"/>
      <c r="R46" s="39"/>
      <c r="S46" s="39"/>
      <c r="T46" s="39"/>
    </row>
    <row r="47" spans="1:20">
      <c r="A47" s="42"/>
      <c r="B47" s="39"/>
      <c r="C47" s="39"/>
      <c r="D47" s="39"/>
      <c r="E47" s="39"/>
      <c r="F47" s="39"/>
      <c r="G47" s="39"/>
      <c r="H47" s="39"/>
      <c r="I47" s="39"/>
      <c r="J47" s="39"/>
      <c r="K47" s="39"/>
      <c r="L47" s="39"/>
      <c r="M47" s="39"/>
      <c r="N47" s="39"/>
      <c r="O47" s="39"/>
      <c r="P47" s="39"/>
      <c r="Q47" s="39"/>
      <c r="R47" s="39"/>
      <c r="S47" s="39"/>
      <c r="T47" s="39"/>
    </row>
    <row r="48" spans="1:20">
      <c r="A48" s="42"/>
      <c r="B48" s="39"/>
      <c r="C48" s="39"/>
      <c r="D48" s="39"/>
      <c r="E48" s="39"/>
      <c r="F48" s="39"/>
      <c r="G48" s="39"/>
      <c r="H48" s="39"/>
      <c r="I48" s="39"/>
      <c r="J48" s="39"/>
      <c r="K48" s="39"/>
      <c r="L48" s="39"/>
      <c r="M48" s="39"/>
      <c r="N48" s="39"/>
      <c r="O48" s="39"/>
      <c r="P48" s="39"/>
      <c r="Q48" s="39"/>
      <c r="R48" s="39"/>
      <c r="S48" s="39"/>
      <c r="T48" s="39"/>
    </row>
    <row r="49" spans="1:20">
      <c r="A49" s="42"/>
      <c r="B49" s="39"/>
      <c r="C49" s="39"/>
      <c r="D49" s="39"/>
      <c r="E49" s="39"/>
      <c r="F49" s="39"/>
      <c r="G49" s="39"/>
      <c r="H49" s="39"/>
      <c r="I49" s="39"/>
      <c r="J49" s="39"/>
      <c r="K49" s="39"/>
      <c r="L49" s="39"/>
      <c r="M49" s="39"/>
      <c r="N49" s="39"/>
      <c r="O49" s="39"/>
      <c r="P49" s="39"/>
      <c r="Q49" s="39"/>
      <c r="R49" s="39"/>
      <c r="S49" s="39"/>
      <c r="T49" s="39"/>
    </row>
    <row r="50" spans="1:20">
      <c r="A50" s="42"/>
      <c r="B50" s="39"/>
      <c r="C50" s="39"/>
      <c r="D50" s="39"/>
      <c r="E50" s="39"/>
      <c r="F50" s="39"/>
      <c r="G50" s="39"/>
      <c r="H50" s="39"/>
      <c r="I50" s="39"/>
      <c r="J50" s="39"/>
      <c r="K50" s="39"/>
      <c r="L50" s="39"/>
      <c r="M50" s="39"/>
      <c r="N50" s="39"/>
      <c r="O50" s="39"/>
      <c r="P50" s="39"/>
      <c r="Q50" s="39"/>
      <c r="R50" s="39"/>
      <c r="S50" s="39"/>
      <c r="T50" s="39"/>
    </row>
    <row r="51" spans="1:20">
      <c r="A51" s="42"/>
      <c r="B51" s="39"/>
      <c r="C51" s="39"/>
      <c r="D51" s="39"/>
      <c r="E51" s="39"/>
      <c r="F51" s="39"/>
      <c r="G51" s="39"/>
      <c r="H51" s="39"/>
      <c r="I51" s="39"/>
      <c r="J51" s="39"/>
      <c r="K51" s="39"/>
      <c r="L51" s="39"/>
      <c r="M51" s="39"/>
      <c r="N51" s="39"/>
      <c r="O51" s="39"/>
      <c r="P51" s="39"/>
      <c r="Q51" s="39"/>
      <c r="R51" s="39"/>
      <c r="S51" s="39"/>
      <c r="T51" s="39"/>
    </row>
    <row r="52" spans="1:20">
      <c r="A52" s="4"/>
      <c r="B52" s="4"/>
      <c r="C52" s="39"/>
      <c r="D52" s="39"/>
      <c r="E52" s="39"/>
      <c r="F52" s="39"/>
      <c r="G52" s="39"/>
      <c r="H52" s="39"/>
      <c r="I52" s="39"/>
      <c r="J52" s="39"/>
      <c r="K52" s="39"/>
      <c r="L52" s="39"/>
      <c r="M52" s="39"/>
      <c r="N52" s="39"/>
      <c r="O52" s="39"/>
      <c r="P52" s="39"/>
      <c r="Q52" s="39"/>
      <c r="R52" s="39"/>
      <c r="S52" s="39"/>
      <c r="T52" s="39"/>
    </row>
    <row r="53" spans="1:20">
      <c r="A53" s="4"/>
      <c r="B53" s="4"/>
      <c r="C53" s="39"/>
      <c r="D53" s="39"/>
      <c r="E53" s="39"/>
      <c r="F53" s="39"/>
      <c r="G53" s="39"/>
      <c r="H53" s="39"/>
      <c r="I53" s="39"/>
      <c r="J53" s="39"/>
      <c r="K53" s="39"/>
      <c r="L53" s="39"/>
      <c r="M53" s="39"/>
      <c r="N53" s="39"/>
      <c r="O53" s="39"/>
      <c r="P53" s="39"/>
      <c r="Q53" s="39"/>
      <c r="R53" s="39"/>
      <c r="S53" s="39"/>
      <c r="T53" s="39"/>
    </row>
    <row r="54" spans="1:20">
      <c r="A54" s="4"/>
      <c r="B54" s="4"/>
      <c r="C54" s="39"/>
      <c r="D54" s="39"/>
      <c r="E54" s="39"/>
      <c r="F54" s="39"/>
      <c r="G54" s="39"/>
      <c r="H54" s="39"/>
      <c r="I54" s="39"/>
      <c r="J54" s="39"/>
      <c r="K54" s="39"/>
      <c r="L54" s="39"/>
      <c r="M54" s="39"/>
      <c r="N54" s="39"/>
      <c r="O54" s="39"/>
      <c r="P54" s="39"/>
      <c r="Q54" s="39"/>
      <c r="R54" s="39"/>
      <c r="S54" s="39"/>
      <c r="T54" s="39"/>
    </row>
    <row r="55" spans="1:20">
      <c r="A55" s="39"/>
      <c r="B55" s="39"/>
      <c r="C55" s="39"/>
      <c r="D55" s="39"/>
      <c r="E55" s="39"/>
      <c r="F55" s="39"/>
      <c r="G55" s="39"/>
      <c r="H55" s="39"/>
      <c r="I55" s="39"/>
      <c r="J55" s="39"/>
      <c r="K55" s="39"/>
      <c r="L55" s="39"/>
      <c r="M55" s="39"/>
      <c r="N55" s="39"/>
      <c r="O55" s="39"/>
      <c r="P55" s="39"/>
      <c r="Q55" s="39"/>
      <c r="R55" s="39"/>
      <c r="S55" s="39"/>
      <c r="T55" s="39"/>
    </row>
    <row r="56" spans="1:20">
      <c r="A56" s="39"/>
      <c r="B56" s="39"/>
      <c r="C56" s="39"/>
      <c r="D56" s="39"/>
      <c r="E56" s="39"/>
      <c r="F56" s="39"/>
      <c r="G56" s="39"/>
      <c r="H56" s="39"/>
      <c r="I56" s="39"/>
      <c r="J56" s="39"/>
      <c r="K56" s="39"/>
      <c r="L56" s="39"/>
      <c r="M56" s="39"/>
      <c r="N56" s="39"/>
      <c r="O56" s="39"/>
      <c r="P56" s="39"/>
      <c r="Q56" s="39"/>
      <c r="R56" s="39"/>
      <c r="S56" s="39"/>
      <c r="T56" s="39"/>
    </row>
    <row r="57" spans="1:20">
      <c r="A57" s="39"/>
      <c r="B57" s="39"/>
      <c r="C57" s="39"/>
      <c r="D57" s="39"/>
      <c r="E57" s="39"/>
      <c r="F57" s="39"/>
      <c r="G57" s="39"/>
      <c r="H57" s="39"/>
      <c r="I57" s="39"/>
      <c r="J57" s="39"/>
      <c r="K57" s="39"/>
      <c r="L57" s="39"/>
      <c r="M57" s="39"/>
      <c r="N57" s="39"/>
      <c r="O57" s="39"/>
      <c r="P57" s="39"/>
      <c r="Q57" s="39"/>
      <c r="R57" s="39"/>
      <c r="S57" s="39"/>
      <c r="T57" s="39"/>
    </row>
    <row r="58" spans="1:20">
      <c r="A58" s="39"/>
      <c r="B58" s="39"/>
      <c r="C58" s="39"/>
      <c r="D58" s="39"/>
      <c r="E58" s="39"/>
      <c r="F58" s="39"/>
      <c r="G58" s="39"/>
      <c r="H58" s="39"/>
      <c r="I58" s="39"/>
      <c r="J58" s="39"/>
      <c r="K58" s="39"/>
      <c r="L58" s="39"/>
      <c r="M58" s="39"/>
      <c r="N58" s="39"/>
      <c r="O58" s="39"/>
      <c r="P58" s="39"/>
      <c r="Q58" s="39"/>
      <c r="R58" s="39"/>
      <c r="S58" s="39"/>
      <c r="T58" s="39"/>
    </row>
    <row r="59" spans="1:20">
      <c r="A59" s="39"/>
      <c r="B59" s="39"/>
      <c r="C59" s="39"/>
      <c r="D59" s="39"/>
      <c r="E59" s="39"/>
      <c r="F59" s="39"/>
      <c r="G59" s="39"/>
      <c r="H59" s="39"/>
      <c r="I59" s="39"/>
      <c r="J59" s="39"/>
      <c r="K59" s="39"/>
      <c r="L59" s="39"/>
      <c r="M59" s="39"/>
      <c r="N59" s="39"/>
      <c r="O59" s="39"/>
      <c r="P59" s="39"/>
      <c r="Q59" s="39"/>
      <c r="R59" s="39"/>
      <c r="S59" s="39"/>
      <c r="T59" s="39"/>
    </row>
    <row r="60" spans="1:20">
      <c r="A60" s="39"/>
      <c r="B60" s="39"/>
      <c r="C60" s="39"/>
      <c r="D60" s="39"/>
      <c r="E60" s="39"/>
      <c r="F60" s="39"/>
      <c r="G60" s="39"/>
      <c r="H60" s="39"/>
      <c r="I60" s="39"/>
      <c r="J60" s="39"/>
      <c r="K60" s="39"/>
      <c r="L60" s="39"/>
      <c r="M60" s="39"/>
      <c r="N60" s="39"/>
      <c r="O60" s="39"/>
      <c r="P60" s="39"/>
      <c r="Q60" s="39"/>
      <c r="R60" s="39"/>
      <c r="S60" s="39"/>
      <c r="T60" s="39"/>
    </row>
    <row r="61" spans="1:20">
      <c r="A61" s="39"/>
      <c r="B61" s="39"/>
      <c r="C61" s="39"/>
      <c r="D61" s="39"/>
      <c r="E61" s="39"/>
      <c r="F61" s="39"/>
      <c r="G61" s="39"/>
      <c r="H61" s="39"/>
      <c r="I61" s="39"/>
      <c r="J61" s="39"/>
      <c r="K61" s="39"/>
      <c r="L61" s="39"/>
      <c r="M61" s="39"/>
      <c r="N61" s="39"/>
      <c r="O61" s="39"/>
      <c r="P61" s="39"/>
      <c r="Q61" s="39"/>
      <c r="R61" s="39"/>
      <c r="S61" s="39"/>
      <c r="T61" s="39"/>
    </row>
    <row r="62" spans="1:20">
      <c r="A62" s="39"/>
      <c r="B62" s="39"/>
      <c r="C62" s="39"/>
      <c r="D62" s="39"/>
      <c r="E62" s="39"/>
      <c r="F62" s="39"/>
      <c r="G62" s="39"/>
      <c r="H62" s="39"/>
      <c r="I62" s="39"/>
      <c r="J62" s="39"/>
      <c r="K62" s="39"/>
      <c r="L62" s="39"/>
      <c r="M62" s="39"/>
      <c r="N62" s="39"/>
      <c r="O62" s="39"/>
      <c r="P62" s="39"/>
      <c r="Q62" s="39"/>
      <c r="R62" s="39"/>
      <c r="S62" s="39"/>
      <c r="T62" s="39"/>
    </row>
    <row r="63" spans="1:20">
      <c r="A63" s="39"/>
      <c r="B63" s="39"/>
      <c r="C63" s="39"/>
      <c r="D63" s="39"/>
      <c r="E63" s="39"/>
      <c r="F63" s="39"/>
      <c r="G63" s="39"/>
      <c r="H63" s="39"/>
      <c r="I63" s="39"/>
      <c r="J63" s="39"/>
      <c r="K63" s="39"/>
      <c r="L63" s="39"/>
      <c r="M63" s="39"/>
      <c r="N63" s="39"/>
      <c r="O63" s="39"/>
      <c r="P63" s="39"/>
      <c r="Q63" s="39"/>
      <c r="R63" s="39"/>
      <c r="S63" s="39"/>
      <c r="T63" s="39"/>
    </row>
    <row r="64" spans="1:20">
      <c r="A64" s="39"/>
      <c r="B64" s="39"/>
      <c r="C64" s="39"/>
      <c r="D64" s="39"/>
      <c r="E64" s="39"/>
      <c r="F64" s="39"/>
      <c r="G64" s="39"/>
      <c r="H64" s="39"/>
      <c r="I64" s="39"/>
      <c r="J64" s="39"/>
      <c r="K64" s="39"/>
      <c r="L64" s="39"/>
      <c r="M64" s="39"/>
      <c r="N64" s="39"/>
      <c r="O64" s="39"/>
      <c r="P64" s="39"/>
      <c r="Q64" s="39"/>
      <c r="R64" s="39"/>
      <c r="S64" s="39"/>
      <c r="T64" s="39"/>
    </row>
  </sheetData>
  <mergeCells count="33">
    <mergeCell ref="A1:T1"/>
    <mergeCell ref="A2:A12"/>
    <mergeCell ref="B2:B12"/>
    <mergeCell ref="C2:C12"/>
    <mergeCell ref="D2:D12"/>
    <mergeCell ref="E2:E12"/>
    <mergeCell ref="F2:F12"/>
    <mergeCell ref="G2:G12"/>
    <mergeCell ref="H2:H12"/>
    <mergeCell ref="I2:I12"/>
    <mergeCell ref="T2:T12"/>
    <mergeCell ref="M7:M12"/>
    <mergeCell ref="P10:P12"/>
    <mergeCell ref="P2:Q9"/>
    <mergeCell ref="J2:M6"/>
    <mergeCell ref="J7:L11"/>
    <mergeCell ref="B40:T40"/>
    <mergeCell ref="S10:S12"/>
    <mergeCell ref="N2:N12"/>
    <mergeCell ref="Q10:Q12"/>
    <mergeCell ref="O2:O12"/>
    <mergeCell ref="R10:R12"/>
    <mergeCell ref="R2:S9"/>
    <mergeCell ref="A13:A14"/>
    <mergeCell ref="B13:T14"/>
    <mergeCell ref="B15:T15"/>
    <mergeCell ref="B19:T19"/>
    <mergeCell ref="B37:T37"/>
    <mergeCell ref="B22:T22"/>
    <mergeCell ref="B25:T25"/>
    <mergeCell ref="B30:T30"/>
    <mergeCell ref="B31:T31"/>
    <mergeCell ref="B34:T34"/>
  </mergeCells>
  <pageMargins left="0.5" right="0.37" top="0.47" bottom="0.51" header="0.05" footer="0.16"/>
  <pageSetup paperSize="9" scale="67" orientation="landscape" verticalDpi="1200" r:id="rId1"/>
</worksheet>
</file>

<file path=xl/worksheets/sheet4.xml><?xml version="1.0" encoding="utf-8"?>
<worksheet xmlns="http://schemas.openxmlformats.org/spreadsheetml/2006/main" xmlns:r="http://schemas.openxmlformats.org/officeDocument/2006/relationships">
  <dimension ref="A1:V65"/>
  <sheetViews>
    <sheetView topLeftCell="A43" workbookViewId="0">
      <selection activeCell="A65" sqref="A65"/>
    </sheetView>
  </sheetViews>
  <sheetFormatPr defaultRowHeight="12"/>
  <cols>
    <col min="1" max="1" width="5.28515625" style="9" customWidth="1"/>
    <col min="2" max="2" width="36.85546875" style="7" bestFit="1" customWidth="1"/>
    <col min="3" max="3" width="11.5703125" style="7" hidden="1" customWidth="1"/>
    <col min="4" max="4" width="7" style="7" bestFit="1" customWidth="1"/>
    <col min="5" max="5" width="10.85546875" style="7" bestFit="1" customWidth="1"/>
    <col min="6" max="6" width="7.28515625" style="7" bestFit="1" customWidth="1"/>
    <col min="7" max="7" width="9.5703125" style="7" bestFit="1" customWidth="1"/>
    <col min="8" max="9" width="11.5703125" style="7" bestFit="1" customWidth="1"/>
    <col min="10" max="10" width="10.85546875" style="7" bestFit="1" customWidth="1"/>
    <col min="11" max="11" width="6.28515625" style="7" bestFit="1" customWidth="1"/>
    <col min="12" max="12" width="10.85546875" style="7" bestFit="1" customWidth="1"/>
    <col min="13" max="13" width="8" style="7" bestFit="1" customWidth="1"/>
    <col min="14" max="14" width="9.85546875" style="7" bestFit="1" customWidth="1"/>
    <col min="15" max="15" width="13.7109375" style="7" bestFit="1" customWidth="1"/>
    <col min="16" max="16" width="4.85546875" style="7" bestFit="1" customWidth="1"/>
    <col min="17" max="17" width="9.42578125" style="7" bestFit="1" customWidth="1"/>
    <col min="18" max="18" width="9" style="7" bestFit="1" customWidth="1"/>
    <col min="19" max="19" width="9.42578125" style="7" bestFit="1" customWidth="1"/>
    <col min="20" max="20" width="11.85546875" style="7" bestFit="1" customWidth="1"/>
    <col min="21" max="21" width="6.140625" style="7" customWidth="1"/>
    <col min="22" max="22" width="6.5703125" style="7" customWidth="1"/>
    <col min="23" max="16384" width="9.140625" style="7"/>
  </cols>
  <sheetData>
    <row r="1" spans="1:20" ht="20.100000000000001" customHeight="1">
      <c r="A1" s="130" t="s">
        <v>51</v>
      </c>
      <c r="B1" s="130"/>
      <c r="C1" s="130"/>
      <c r="D1" s="130"/>
      <c r="E1" s="130"/>
      <c r="F1" s="130"/>
      <c r="G1" s="130"/>
      <c r="H1" s="130"/>
      <c r="I1" s="130"/>
      <c r="J1" s="130"/>
      <c r="K1" s="130"/>
      <c r="L1" s="130"/>
      <c r="M1" s="130"/>
      <c r="N1" s="130"/>
      <c r="O1" s="130"/>
      <c r="P1" s="130"/>
      <c r="Q1" s="130"/>
      <c r="R1" s="130"/>
      <c r="S1" s="130"/>
      <c r="T1" s="130"/>
    </row>
    <row r="2" spans="1:20">
      <c r="A2" s="141" t="s">
        <v>135</v>
      </c>
      <c r="B2" s="130" t="s">
        <v>24</v>
      </c>
      <c r="C2" s="130" t="s">
        <v>25</v>
      </c>
      <c r="D2" s="130" t="s">
        <v>52</v>
      </c>
      <c r="E2" s="130" t="s">
        <v>27</v>
      </c>
      <c r="F2" s="130" t="s">
        <v>28</v>
      </c>
      <c r="G2" s="130" t="s">
        <v>29</v>
      </c>
      <c r="H2" s="130" t="s">
        <v>53</v>
      </c>
      <c r="I2" s="130" t="s">
        <v>54</v>
      </c>
      <c r="J2" s="130" t="s">
        <v>55</v>
      </c>
      <c r="K2" s="130"/>
      <c r="L2" s="130"/>
      <c r="M2" s="130"/>
      <c r="N2" s="130" t="s">
        <v>33</v>
      </c>
      <c r="O2" s="130" t="s">
        <v>56</v>
      </c>
      <c r="P2" s="130" t="s">
        <v>57</v>
      </c>
      <c r="Q2" s="130"/>
      <c r="R2" s="130" t="s">
        <v>36</v>
      </c>
      <c r="S2" s="130"/>
      <c r="T2" s="130" t="s">
        <v>37</v>
      </c>
    </row>
    <row r="3" spans="1:20" ht="24.95" customHeight="1">
      <c r="A3" s="141"/>
      <c r="B3" s="130"/>
      <c r="C3" s="130"/>
      <c r="D3" s="130"/>
      <c r="E3" s="130"/>
      <c r="F3" s="130"/>
      <c r="G3" s="130"/>
      <c r="H3" s="130"/>
      <c r="I3" s="130"/>
      <c r="J3" s="130"/>
      <c r="K3" s="130"/>
      <c r="L3" s="130"/>
      <c r="M3" s="130"/>
      <c r="N3" s="130"/>
      <c r="O3" s="130"/>
      <c r="P3" s="130"/>
      <c r="Q3" s="130"/>
      <c r="R3" s="130"/>
      <c r="S3" s="130"/>
      <c r="T3" s="130"/>
    </row>
    <row r="4" spans="1:20">
      <c r="A4" s="141"/>
      <c r="B4" s="130"/>
      <c r="C4" s="130"/>
      <c r="D4" s="130"/>
      <c r="E4" s="130"/>
      <c r="F4" s="130"/>
      <c r="G4" s="130"/>
      <c r="H4" s="130"/>
      <c r="I4" s="130"/>
      <c r="J4" s="130"/>
      <c r="K4" s="130"/>
      <c r="L4" s="130"/>
      <c r="M4" s="130"/>
      <c r="N4" s="130"/>
      <c r="O4" s="130"/>
      <c r="P4" s="130"/>
      <c r="Q4" s="130"/>
      <c r="R4" s="130"/>
      <c r="S4" s="130"/>
      <c r="T4" s="130"/>
    </row>
    <row r="5" spans="1:20">
      <c r="A5" s="141"/>
      <c r="B5" s="130"/>
      <c r="C5" s="130"/>
      <c r="D5" s="130"/>
      <c r="E5" s="130"/>
      <c r="F5" s="130"/>
      <c r="G5" s="130"/>
      <c r="H5" s="130"/>
      <c r="I5" s="130"/>
      <c r="J5" s="130"/>
      <c r="K5" s="130"/>
      <c r="L5" s="130"/>
      <c r="M5" s="130"/>
      <c r="N5" s="130"/>
      <c r="O5" s="130"/>
      <c r="P5" s="130"/>
      <c r="Q5" s="130"/>
      <c r="R5" s="130"/>
      <c r="S5" s="130"/>
      <c r="T5" s="130"/>
    </row>
    <row r="6" spans="1:20">
      <c r="A6" s="141"/>
      <c r="B6" s="130"/>
      <c r="C6" s="130"/>
      <c r="D6" s="130"/>
      <c r="E6" s="130"/>
      <c r="F6" s="130"/>
      <c r="G6" s="130"/>
      <c r="H6" s="130"/>
      <c r="I6" s="130"/>
      <c r="J6" s="130"/>
      <c r="K6" s="130"/>
      <c r="L6" s="130"/>
      <c r="M6" s="130"/>
      <c r="N6" s="130"/>
      <c r="O6" s="130"/>
      <c r="P6" s="130"/>
      <c r="Q6" s="130"/>
      <c r="R6" s="130"/>
      <c r="S6" s="130"/>
      <c r="T6" s="130"/>
    </row>
    <row r="7" spans="1:20">
      <c r="A7" s="141"/>
      <c r="B7" s="130"/>
      <c r="C7" s="130"/>
      <c r="D7" s="130"/>
      <c r="E7" s="130"/>
      <c r="F7" s="130"/>
      <c r="G7" s="130"/>
      <c r="H7" s="130"/>
      <c r="I7" s="130"/>
      <c r="J7" s="130" t="s">
        <v>38</v>
      </c>
      <c r="K7" s="130"/>
      <c r="L7" s="130"/>
      <c r="M7" s="130" t="s">
        <v>58</v>
      </c>
      <c r="N7" s="130"/>
      <c r="O7" s="130"/>
      <c r="P7" s="130"/>
      <c r="Q7" s="130"/>
      <c r="R7" s="130"/>
      <c r="S7" s="130"/>
      <c r="T7" s="130"/>
    </row>
    <row r="8" spans="1:20">
      <c r="A8" s="141"/>
      <c r="B8" s="130"/>
      <c r="C8" s="130"/>
      <c r="D8" s="130"/>
      <c r="E8" s="130"/>
      <c r="F8" s="130"/>
      <c r="G8" s="130"/>
      <c r="H8" s="130"/>
      <c r="I8" s="130"/>
      <c r="J8" s="130"/>
      <c r="K8" s="130"/>
      <c r="L8" s="130"/>
      <c r="M8" s="130"/>
      <c r="N8" s="130"/>
      <c r="O8" s="130"/>
      <c r="P8" s="130"/>
      <c r="Q8" s="130"/>
      <c r="R8" s="130"/>
      <c r="S8" s="130"/>
      <c r="T8" s="130"/>
    </row>
    <row r="9" spans="1:20">
      <c r="A9" s="141"/>
      <c r="B9" s="130"/>
      <c r="C9" s="130"/>
      <c r="D9" s="130"/>
      <c r="E9" s="130"/>
      <c r="F9" s="130"/>
      <c r="G9" s="130"/>
      <c r="H9" s="130"/>
      <c r="I9" s="130"/>
      <c r="J9" s="130"/>
      <c r="K9" s="130"/>
      <c r="L9" s="130"/>
      <c r="M9" s="130"/>
      <c r="N9" s="130"/>
      <c r="O9" s="130"/>
      <c r="P9" s="130"/>
      <c r="Q9" s="130"/>
      <c r="R9" s="130"/>
      <c r="S9" s="130"/>
      <c r="T9" s="130"/>
    </row>
    <row r="10" spans="1:20">
      <c r="A10" s="141"/>
      <c r="B10" s="130"/>
      <c r="C10" s="130"/>
      <c r="D10" s="130"/>
      <c r="E10" s="130"/>
      <c r="F10" s="130"/>
      <c r="G10" s="130"/>
      <c r="H10" s="130"/>
      <c r="I10" s="130"/>
      <c r="J10" s="130"/>
      <c r="K10" s="130"/>
      <c r="L10" s="130"/>
      <c r="M10" s="130"/>
      <c r="N10" s="130"/>
      <c r="O10" s="130"/>
      <c r="P10" s="130" t="s">
        <v>40</v>
      </c>
      <c r="Q10" s="130" t="s">
        <v>41</v>
      </c>
      <c r="R10" s="130" t="s">
        <v>42</v>
      </c>
      <c r="S10" s="130" t="s">
        <v>41</v>
      </c>
      <c r="T10" s="130"/>
    </row>
    <row r="11" spans="1:20">
      <c r="A11" s="141"/>
      <c r="B11" s="130"/>
      <c r="C11" s="130"/>
      <c r="D11" s="130"/>
      <c r="E11" s="130"/>
      <c r="F11" s="130"/>
      <c r="G11" s="130"/>
      <c r="H11" s="130"/>
      <c r="I11" s="130"/>
      <c r="J11" s="130"/>
      <c r="K11" s="130"/>
      <c r="L11" s="130"/>
      <c r="M11" s="130"/>
      <c r="N11" s="130"/>
      <c r="O11" s="130"/>
      <c r="P11" s="130"/>
      <c r="Q11" s="130"/>
      <c r="R11" s="130"/>
      <c r="S11" s="130"/>
      <c r="T11" s="130"/>
    </row>
    <row r="12" spans="1:20" ht="36">
      <c r="A12" s="141"/>
      <c r="B12" s="130"/>
      <c r="C12" s="130"/>
      <c r="D12" s="130"/>
      <c r="E12" s="130"/>
      <c r="F12" s="130"/>
      <c r="G12" s="130"/>
      <c r="H12" s="130"/>
      <c r="I12" s="130"/>
      <c r="J12" s="10" t="s">
        <v>44</v>
      </c>
      <c r="K12" s="10" t="s">
        <v>45</v>
      </c>
      <c r="L12" s="10" t="s">
        <v>46</v>
      </c>
      <c r="M12" s="130"/>
      <c r="N12" s="130"/>
      <c r="O12" s="130"/>
      <c r="P12" s="130"/>
      <c r="Q12" s="130"/>
      <c r="R12" s="130"/>
      <c r="S12" s="130"/>
      <c r="T12" s="130"/>
    </row>
    <row r="13" spans="1:20">
      <c r="A13" s="99">
        <v>-1</v>
      </c>
      <c r="B13" s="93" t="s">
        <v>59</v>
      </c>
      <c r="C13" s="94"/>
      <c r="D13" s="94"/>
      <c r="E13" s="94"/>
      <c r="F13" s="94"/>
      <c r="G13" s="94"/>
      <c r="H13" s="94"/>
      <c r="I13" s="94"/>
      <c r="J13" s="94"/>
      <c r="K13" s="94"/>
      <c r="L13" s="94"/>
      <c r="M13" s="94"/>
      <c r="N13" s="94"/>
      <c r="O13" s="94"/>
      <c r="P13" s="94"/>
      <c r="Q13" s="94"/>
      <c r="R13" s="94"/>
      <c r="S13" s="94"/>
      <c r="T13" s="95"/>
    </row>
    <row r="14" spans="1:20" ht="5.25" customHeight="1">
      <c r="A14" s="92"/>
      <c r="B14" s="96"/>
      <c r="C14" s="97"/>
      <c r="D14" s="97"/>
      <c r="E14" s="97"/>
      <c r="F14" s="97"/>
      <c r="G14" s="97"/>
      <c r="H14" s="97"/>
      <c r="I14" s="97"/>
      <c r="J14" s="97"/>
      <c r="K14" s="97"/>
      <c r="L14" s="97"/>
      <c r="M14" s="97"/>
      <c r="N14" s="97"/>
      <c r="O14" s="97"/>
      <c r="P14" s="97"/>
      <c r="Q14" s="97"/>
      <c r="R14" s="97"/>
      <c r="S14" s="97"/>
      <c r="T14" s="98"/>
    </row>
    <row r="15" spans="1:20">
      <c r="A15" s="11" t="s">
        <v>60</v>
      </c>
      <c r="B15" s="135" t="s">
        <v>61</v>
      </c>
      <c r="C15" s="135"/>
      <c r="D15" s="12">
        <v>1</v>
      </c>
      <c r="E15" s="12">
        <v>260000</v>
      </c>
      <c r="F15" s="12">
        <v>0</v>
      </c>
      <c r="G15" s="12">
        <v>0</v>
      </c>
      <c r="H15" s="12">
        <v>260000</v>
      </c>
      <c r="I15" s="13">
        <f>+H15/7470000*100</f>
        <v>3.4805890227576977</v>
      </c>
      <c r="J15" s="12">
        <v>260000</v>
      </c>
      <c r="K15" s="12">
        <v>0</v>
      </c>
      <c r="L15" s="12">
        <v>260000</v>
      </c>
      <c r="M15" s="13">
        <f>+L15/7470000*100</f>
        <v>3.4805890227576977</v>
      </c>
      <c r="N15" s="12">
        <v>0</v>
      </c>
      <c r="O15" s="13">
        <f>+(H15+N15)/7470000*100</f>
        <v>3.4805890227576977</v>
      </c>
      <c r="P15" s="12">
        <v>0</v>
      </c>
      <c r="Q15" s="13">
        <v>0</v>
      </c>
      <c r="R15" s="14" t="s">
        <v>48</v>
      </c>
      <c r="S15" s="14" t="s">
        <v>48</v>
      </c>
      <c r="T15" s="12">
        <v>0</v>
      </c>
    </row>
    <row r="16" spans="1:20" ht="24">
      <c r="A16" s="15"/>
      <c r="B16" s="16" t="s">
        <v>62</v>
      </c>
      <c r="C16" s="17" t="s">
        <v>63</v>
      </c>
      <c r="D16" s="18">
        <v>1</v>
      </c>
      <c r="E16" s="18">
        <v>260000</v>
      </c>
      <c r="F16" s="18">
        <v>0</v>
      </c>
      <c r="G16" s="18">
        <v>0</v>
      </c>
      <c r="H16" s="18">
        <v>260000</v>
      </c>
      <c r="I16" s="19">
        <v>3.48</v>
      </c>
      <c r="J16" s="18">
        <v>260000</v>
      </c>
      <c r="K16" s="18">
        <v>0</v>
      </c>
      <c r="L16" s="18">
        <v>260000</v>
      </c>
      <c r="M16" s="19">
        <v>3.48</v>
      </c>
      <c r="N16" s="18">
        <v>0</v>
      </c>
      <c r="O16" s="19">
        <v>3.48</v>
      </c>
      <c r="P16" s="18">
        <v>0</v>
      </c>
      <c r="Q16" s="19">
        <v>0</v>
      </c>
      <c r="R16" s="20" t="s">
        <v>48</v>
      </c>
      <c r="S16" s="20" t="s">
        <v>48</v>
      </c>
      <c r="T16" s="18">
        <v>0</v>
      </c>
    </row>
    <row r="17" spans="1:20">
      <c r="A17" s="11" t="s">
        <v>64</v>
      </c>
      <c r="B17" s="135" t="s">
        <v>65</v>
      </c>
      <c r="C17" s="135"/>
      <c r="D17" s="18">
        <v>0</v>
      </c>
      <c r="E17" s="18">
        <v>0</v>
      </c>
      <c r="F17" s="18">
        <v>0</v>
      </c>
      <c r="G17" s="18">
        <v>0</v>
      </c>
      <c r="H17" s="18">
        <v>0</v>
      </c>
      <c r="I17" s="19">
        <v>0</v>
      </c>
      <c r="J17" s="18">
        <v>0</v>
      </c>
      <c r="K17" s="18">
        <v>0</v>
      </c>
      <c r="L17" s="18">
        <v>0</v>
      </c>
      <c r="M17" s="19">
        <v>0</v>
      </c>
      <c r="N17" s="18">
        <v>0</v>
      </c>
      <c r="O17" s="19">
        <v>0</v>
      </c>
      <c r="P17" s="18">
        <v>0</v>
      </c>
      <c r="Q17" s="19">
        <v>0</v>
      </c>
      <c r="R17" s="101" t="s">
        <v>48</v>
      </c>
      <c r="S17" s="101" t="s">
        <v>48</v>
      </c>
      <c r="T17" s="18">
        <v>0</v>
      </c>
    </row>
    <row r="18" spans="1:20">
      <c r="A18" s="11" t="s">
        <v>66</v>
      </c>
      <c r="B18" s="135" t="s">
        <v>67</v>
      </c>
      <c r="C18" s="135"/>
      <c r="D18" s="18">
        <v>0</v>
      </c>
      <c r="E18" s="18">
        <v>0</v>
      </c>
      <c r="F18" s="18">
        <v>0</v>
      </c>
      <c r="G18" s="18">
        <v>0</v>
      </c>
      <c r="H18" s="18">
        <v>0</v>
      </c>
      <c r="I18" s="19">
        <v>0</v>
      </c>
      <c r="J18" s="18">
        <v>0</v>
      </c>
      <c r="K18" s="18">
        <v>0</v>
      </c>
      <c r="L18" s="18">
        <v>0</v>
      </c>
      <c r="M18" s="19">
        <v>0</v>
      </c>
      <c r="N18" s="18">
        <v>0</v>
      </c>
      <c r="O18" s="19">
        <v>0</v>
      </c>
      <c r="P18" s="18">
        <v>0</v>
      </c>
      <c r="Q18" s="19">
        <v>0</v>
      </c>
      <c r="R18" s="101" t="s">
        <v>48</v>
      </c>
      <c r="S18" s="101" t="s">
        <v>48</v>
      </c>
      <c r="T18" s="18">
        <v>0</v>
      </c>
    </row>
    <row r="19" spans="1:20">
      <c r="A19" s="11" t="s">
        <v>68</v>
      </c>
      <c r="B19" s="135" t="s">
        <v>69</v>
      </c>
      <c r="C19" s="135"/>
      <c r="D19" s="18">
        <v>0</v>
      </c>
      <c r="E19" s="18">
        <v>0</v>
      </c>
      <c r="F19" s="18">
        <v>0</v>
      </c>
      <c r="G19" s="18">
        <v>0</v>
      </c>
      <c r="H19" s="18">
        <v>0</v>
      </c>
      <c r="I19" s="19">
        <v>0</v>
      </c>
      <c r="J19" s="18">
        <v>0</v>
      </c>
      <c r="K19" s="18">
        <v>0</v>
      </c>
      <c r="L19" s="18">
        <v>0</v>
      </c>
      <c r="M19" s="19">
        <v>0</v>
      </c>
      <c r="N19" s="18">
        <v>0</v>
      </c>
      <c r="O19" s="19">
        <v>0</v>
      </c>
      <c r="P19" s="18">
        <v>0</v>
      </c>
      <c r="Q19" s="19">
        <v>0</v>
      </c>
      <c r="R19" s="101" t="s">
        <v>48</v>
      </c>
      <c r="S19" s="101" t="s">
        <v>48</v>
      </c>
      <c r="T19" s="18">
        <v>0</v>
      </c>
    </row>
    <row r="20" spans="1:20">
      <c r="A20" s="11" t="s">
        <v>70</v>
      </c>
      <c r="B20" s="135" t="s">
        <v>71</v>
      </c>
      <c r="C20" s="135"/>
      <c r="D20" s="18">
        <v>0</v>
      </c>
      <c r="E20" s="18">
        <v>0</v>
      </c>
      <c r="F20" s="18">
        <v>0</v>
      </c>
      <c r="G20" s="18">
        <v>0</v>
      </c>
      <c r="H20" s="18">
        <v>0</v>
      </c>
      <c r="I20" s="19">
        <v>0</v>
      </c>
      <c r="J20" s="18">
        <v>0</v>
      </c>
      <c r="K20" s="18">
        <v>0</v>
      </c>
      <c r="L20" s="18">
        <v>0</v>
      </c>
      <c r="M20" s="19">
        <v>0</v>
      </c>
      <c r="N20" s="18">
        <v>0</v>
      </c>
      <c r="O20" s="19">
        <v>0</v>
      </c>
      <c r="P20" s="18">
        <v>0</v>
      </c>
      <c r="Q20" s="19">
        <v>0</v>
      </c>
      <c r="R20" s="101" t="s">
        <v>48</v>
      </c>
      <c r="S20" s="101" t="s">
        <v>48</v>
      </c>
      <c r="T20" s="18">
        <v>0</v>
      </c>
    </row>
    <row r="21" spans="1:20">
      <c r="A21" s="11" t="s">
        <v>72</v>
      </c>
      <c r="B21" s="135" t="s">
        <v>73</v>
      </c>
      <c r="C21" s="135"/>
      <c r="D21" s="18">
        <v>1</v>
      </c>
      <c r="E21" s="18">
        <v>200</v>
      </c>
      <c r="F21" s="18">
        <v>0</v>
      </c>
      <c r="G21" s="18">
        <v>0</v>
      </c>
      <c r="H21" s="18">
        <v>200</v>
      </c>
      <c r="I21" s="19">
        <f>+H21/7470000*100</f>
        <v>2.6773761713520749E-3</v>
      </c>
      <c r="J21" s="18">
        <v>200</v>
      </c>
      <c r="K21" s="18">
        <v>0</v>
      </c>
      <c r="L21" s="18">
        <v>200</v>
      </c>
      <c r="M21" s="19">
        <f>+L21/7470000*100</f>
        <v>2.6773761713520749E-3</v>
      </c>
      <c r="N21" s="18">
        <v>0</v>
      </c>
      <c r="O21" s="19">
        <f>+(H21+N21)/7470000*100</f>
        <v>2.6773761713520749E-3</v>
      </c>
      <c r="P21" s="18">
        <v>0</v>
      </c>
      <c r="Q21" s="19">
        <v>0</v>
      </c>
      <c r="R21" s="101" t="s">
        <v>48</v>
      </c>
      <c r="S21" s="101" t="s">
        <v>48</v>
      </c>
      <c r="T21" s="18">
        <v>0</v>
      </c>
    </row>
    <row r="22" spans="1:20">
      <c r="A22" s="11" t="s">
        <v>74</v>
      </c>
      <c r="B22" s="135" t="s">
        <v>75</v>
      </c>
      <c r="C22" s="135"/>
      <c r="D22" s="18">
        <v>0</v>
      </c>
      <c r="E22" s="18">
        <v>0</v>
      </c>
      <c r="F22" s="18">
        <v>0</v>
      </c>
      <c r="G22" s="18">
        <v>0</v>
      </c>
      <c r="H22" s="18">
        <v>0</v>
      </c>
      <c r="I22" s="19">
        <v>0</v>
      </c>
      <c r="J22" s="18">
        <v>0</v>
      </c>
      <c r="K22" s="18">
        <v>0</v>
      </c>
      <c r="L22" s="18">
        <v>0</v>
      </c>
      <c r="M22" s="19">
        <v>0</v>
      </c>
      <c r="N22" s="18">
        <v>0</v>
      </c>
      <c r="O22" s="19">
        <v>0</v>
      </c>
      <c r="P22" s="18">
        <v>0</v>
      </c>
      <c r="Q22" s="19">
        <v>0</v>
      </c>
      <c r="R22" s="101" t="s">
        <v>48</v>
      </c>
      <c r="S22" s="101" t="s">
        <v>48</v>
      </c>
      <c r="T22" s="18">
        <v>0</v>
      </c>
    </row>
    <row r="23" spans="1:20">
      <c r="A23" s="11" t="s">
        <v>76</v>
      </c>
      <c r="B23" s="135" t="s">
        <v>77</v>
      </c>
      <c r="C23" s="135"/>
      <c r="D23" s="18">
        <v>0</v>
      </c>
      <c r="E23" s="18">
        <v>0</v>
      </c>
      <c r="F23" s="18">
        <v>0</v>
      </c>
      <c r="G23" s="18">
        <v>0</v>
      </c>
      <c r="H23" s="18">
        <v>0</v>
      </c>
      <c r="I23" s="19">
        <v>0</v>
      </c>
      <c r="J23" s="18">
        <v>0</v>
      </c>
      <c r="K23" s="18">
        <v>0</v>
      </c>
      <c r="L23" s="18">
        <v>0</v>
      </c>
      <c r="M23" s="19">
        <v>0</v>
      </c>
      <c r="N23" s="18">
        <v>0</v>
      </c>
      <c r="O23" s="19">
        <v>0</v>
      </c>
      <c r="P23" s="18">
        <v>0</v>
      </c>
      <c r="Q23" s="19">
        <v>0</v>
      </c>
      <c r="R23" s="101" t="s">
        <v>48</v>
      </c>
      <c r="S23" s="101" t="s">
        <v>48</v>
      </c>
      <c r="T23" s="18">
        <v>0</v>
      </c>
    </row>
    <row r="24" spans="1:20">
      <c r="A24" s="15"/>
      <c r="B24" s="21" t="s">
        <v>78</v>
      </c>
      <c r="C24" s="22"/>
      <c r="D24" s="12">
        <f>+D15+D21</f>
        <v>2</v>
      </c>
      <c r="E24" s="12">
        <f t="shared" ref="E24:O24" si="0">+E15+E21</f>
        <v>260200</v>
      </c>
      <c r="F24" s="12">
        <f t="shared" si="0"/>
        <v>0</v>
      </c>
      <c r="G24" s="12">
        <f t="shared" si="0"/>
        <v>0</v>
      </c>
      <c r="H24" s="12">
        <f t="shared" si="0"/>
        <v>260200</v>
      </c>
      <c r="I24" s="13">
        <f t="shared" si="0"/>
        <v>3.4832663989290498</v>
      </c>
      <c r="J24" s="12">
        <f t="shared" si="0"/>
        <v>260200</v>
      </c>
      <c r="K24" s="12">
        <f t="shared" si="0"/>
        <v>0</v>
      </c>
      <c r="L24" s="12">
        <f t="shared" si="0"/>
        <v>260200</v>
      </c>
      <c r="M24" s="13">
        <f t="shared" si="0"/>
        <v>3.4832663989290498</v>
      </c>
      <c r="N24" s="12">
        <v>0</v>
      </c>
      <c r="O24" s="91">
        <f t="shared" si="0"/>
        <v>3.4832663989290498</v>
      </c>
      <c r="P24" s="12">
        <v>0</v>
      </c>
      <c r="Q24" s="13">
        <v>0</v>
      </c>
      <c r="R24" s="14" t="s">
        <v>48</v>
      </c>
      <c r="S24" s="14" t="s">
        <v>48</v>
      </c>
      <c r="T24" s="12">
        <f t="shared" ref="T24" si="1">+T15+T21</f>
        <v>0</v>
      </c>
    </row>
    <row r="25" spans="1:20">
      <c r="A25" s="23">
        <v>-2</v>
      </c>
      <c r="B25" s="135" t="s">
        <v>79</v>
      </c>
      <c r="C25" s="135"/>
      <c r="D25" s="135"/>
      <c r="E25" s="135"/>
      <c r="F25" s="135"/>
      <c r="G25" s="135"/>
      <c r="H25" s="135"/>
      <c r="I25" s="135"/>
      <c r="J25" s="135"/>
      <c r="K25" s="135"/>
      <c r="L25" s="135"/>
      <c r="M25" s="135"/>
      <c r="N25" s="135"/>
      <c r="O25" s="135"/>
      <c r="P25" s="135"/>
      <c r="Q25" s="135"/>
      <c r="R25" s="135"/>
      <c r="S25" s="135"/>
      <c r="T25" s="135"/>
    </row>
    <row r="26" spans="1:20">
      <c r="A26" s="138" t="s">
        <v>60</v>
      </c>
      <c r="B26" s="139" t="s">
        <v>80</v>
      </c>
      <c r="C26" s="139"/>
      <c r="D26" s="136">
        <v>0</v>
      </c>
      <c r="E26" s="136">
        <v>0</v>
      </c>
      <c r="F26" s="136">
        <v>0</v>
      </c>
      <c r="G26" s="136">
        <v>0</v>
      </c>
      <c r="H26" s="136">
        <v>0</v>
      </c>
      <c r="I26" s="137">
        <v>0</v>
      </c>
      <c r="J26" s="136">
        <v>0</v>
      </c>
      <c r="K26" s="136">
        <v>0</v>
      </c>
      <c r="L26" s="136">
        <v>0</v>
      </c>
      <c r="M26" s="137">
        <v>0</v>
      </c>
      <c r="N26" s="136">
        <v>0</v>
      </c>
      <c r="O26" s="137">
        <v>0</v>
      </c>
      <c r="P26" s="136">
        <v>0</v>
      </c>
      <c r="Q26" s="137">
        <v>0</v>
      </c>
      <c r="R26" s="140" t="s">
        <v>48</v>
      </c>
      <c r="S26" s="140" t="s">
        <v>48</v>
      </c>
      <c r="T26" s="136">
        <v>0</v>
      </c>
    </row>
    <row r="27" spans="1:20">
      <c r="A27" s="138"/>
      <c r="B27" s="139"/>
      <c r="C27" s="139"/>
      <c r="D27" s="136"/>
      <c r="E27" s="136"/>
      <c r="F27" s="136"/>
      <c r="G27" s="136"/>
      <c r="H27" s="136"/>
      <c r="I27" s="137"/>
      <c r="J27" s="136"/>
      <c r="K27" s="136"/>
      <c r="L27" s="136"/>
      <c r="M27" s="137"/>
      <c r="N27" s="136"/>
      <c r="O27" s="137"/>
      <c r="P27" s="136"/>
      <c r="Q27" s="137"/>
      <c r="R27" s="140"/>
      <c r="S27" s="140"/>
      <c r="T27" s="136"/>
    </row>
    <row r="28" spans="1:20">
      <c r="A28" s="15"/>
      <c r="B28" s="21" t="s">
        <v>81</v>
      </c>
      <c r="C28" s="22"/>
      <c r="D28" s="12">
        <v>0</v>
      </c>
      <c r="E28" s="12">
        <v>0</v>
      </c>
      <c r="F28" s="12">
        <v>0</v>
      </c>
      <c r="G28" s="12">
        <v>0</v>
      </c>
      <c r="H28" s="12">
        <v>0</v>
      </c>
      <c r="I28" s="13">
        <v>0</v>
      </c>
      <c r="J28" s="12">
        <v>0</v>
      </c>
      <c r="K28" s="12">
        <v>0</v>
      </c>
      <c r="L28" s="12">
        <v>0</v>
      </c>
      <c r="M28" s="13">
        <v>0</v>
      </c>
      <c r="N28" s="12">
        <v>0</v>
      </c>
      <c r="O28" s="13">
        <v>0</v>
      </c>
      <c r="P28" s="12">
        <v>0</v>
      </c>
      <c r="Q28" s="13">
        <v>0</v>
      </c>
      <c r="R28" s="14" t="s">
        <v>48</v>
      </c>
      <c r="S28" s="14" t="s">
        <v>48</v>
      </c>
      <c r="T28" s="12">
        <v>0</v>
      </c>
    </row>
    <row r="29" spans="1:20">
      <c r="A29" s="23">
        <v>-3</v>
      </c>
      <c r="B29" s="135" t="s">
        <v>82</v>
      </c>
      <c r="C29" s="135"/>
      <c r="D29" s="135"/>
      <c r="E29" s="135"/>
      <c r="F29" s="135"/>
      <c r="G29" s="135"/>
      <c r="H29" s="135"/>
      <c r="I29" s="135"/>
      <c r="J29" s="135"/>
      <c r="K29" s="135"/>
      <c r="L29" s="135"/>
      <c r="M29" s="135"/>
      <c r="N29" s="135"/>
      <c r="O29" s="135"/>
      <c r="P29" s="135"/>
      <c r="Q29" s="135"/>
      <c r="R29" s="135"/>
      <c r="S29" s="135"/>
      <c r="T29" s="135"/>
    </row>
    <row r="30" spans="1:20" ht="30" customHeight="1">
      <c r="A30" s="24" t="s">
        <v>83</v>
      </c>
      <c r="B30" s="25" t="s">
        <v>145</v>
      </c>
      <c r="C30" s="26"/>
      <c r="D30" s="27">
        <v>1905</v>
      </c>
      <c r="E30" s="27">
        <v>1370707</v>
      </c>
      <c r="F30" s="27">
        <v>0</v>
      </c>
      <c r="G30" s="27">
        <v>0</v>
      </c>
      <c r="H30" s="27">
        <v>1370707</v>
      </c>
      <c r="I30" s="28">
        <f>+H30/7470000*100</f>
        <v>18.349491298527443</v>
      </c>
      <c r="J30" s="27">
        <v>1370707</v>
      </c>
      <c r="K30" s="27">
        <v>0</v>
      </c>
      <c r="L30" s="27">
        <v>1370707</v>
      </c>
      <c r="M30" s="13">
        <f>+L30/7470000*100</f>
        <v>18.349491298527443</v>
      </c>
      <c r="N30" s="27">
        <v>0</v>
      </c>
      <c r="O30" s="91">
        <f>+(H30+N30)/7470000*100</f>
        <v>18.349491298527443</v>
      </c>
      <c r="P30" s="27">
        <v>0</v>
      </c>
      <c r="Q30" s="28">
        <v>0</v>
      </c>
      <c r="R30" s="100" t="s">
        <v>48</v>
      </c>
      <c r="S30" s="100" t="s">
        <v>48</v>
      </c>
      <c r="T30" s="59">
        <v>475007</v>
      </c>
    </row>
    <row r="31" spans="1:20" ht="36">
      <c r="A31" s="24" t="s">
        <v>84</v>
      </c>
      <c r="B31" s="25" t="s">
        <v>85</v>
      </c>
      <c r="C31" s="26"/>
      <c r="D31" s="27">
        <v>20</v>
      </c>
      <c r="E31" s="59">
        <v>1210708</v>
      </c>
      <c r="F31" s="27">
        <v>0</v>
      </c>
      <c r="G31" s="27">
        <v>0</v>
      </c>
      <c r="H31" s="27">
        <v>1210708</v>
      </c>
      <c r="I31" s="28">
        <f>+H31/7470000*100</f>
        <v>16.20760374832664</v>
      </c>
      <c r="J31" s="27">
        <v>1210708</v>
      </c>
      <c r="K31" s="27">
        <v>0</v>
      </c>
      <c r="L31" s="27">
        <v>1210708</v>
      </c>
      <c r="M31" s="13">
        <f>+L31/7470000*100</f>
        <v>16.20760374832664</v>
      </c>
      <c r="N31" s="27">
        <v>0</v>
      </c>
      <c r="O31" s="91">
        <f>+(H31+N31)/7470000*100</f>
        <v>16.20760374832664</v>
      </c>
      <c r="P31" s="27">
        <v>0</v>
      </c>
      <c r="Q31" s="28">
        <v>0</v>
      </c>
      <c r="R31" s="100" t="s">
        <v>48</v>
      </c>
      <c r="S31" s="100" t="s">
        <v>48</v>
      </c>
      <c r="T31" s="59">
        <v>463208</v>
      </c>
    </row>
    <row r="32" spans="1:20">
      <c r="A32" s="15"/>
      <c r="B32" s="16" t="s">
        <v>86</v>
      </c>
      <c r="C32" s="17" t="s">
        <v>87</v>
      </c>
      <c r="D32" s="18">
        <v>1</v>
      </c>
      <c r="E32" s="18">
        <v>185800</v>
      </c>
      <c r="F32" s="18">
        <v>0</v>
      </c>
      <c r="G32" s="18">
        <v>0</v>
      </c>
      <c r="H32" s="18">
        <v>185800</v>
      </c>
      <c r="I32" s="30">
        <f t="shared" ref="I32:I33" si="2">+H32/7470000*100</f>
        <v>2.4872824631860779</v>
      </c>
      <c r="J32" s="18">
        <v>185800</v>
      </c>
      <c r="K32" s="18">
        <v>0</v>
      </c>
      <c r="L32" s="18">
        <v>185800</v>
      </c>
      <c r="M32" s="19">
        <f>+L32/7470000*100</f>
        <v>2.4872824631860779</v>
      </c>
      <c r="N32" s="18">
        <v>0</v>
      </c>
      <c r="O32" s="19">
        <f t="shared" ref="O32:O37" si="3">+(H32+N32)/7470000*100</f>
        <v>2.4872824631860779</v>
      </c>
      <c r="P32" s="18">
        <v>0</v>
      </c>
      <c r="Q32" s="19">
        <v>0</v>
      </c>
      <c r="R32" s="20" t="s">
        <v>48</v>
      </c>
      <c r="S32" s="20" t="s">
        <v>48</v>
      </c>
      <c r="T32" s="18">
        <v>185800</v>
      </c>
    </row>
    <row r="33" spans="1:22">
      <c r="A33" s="15"/>
      <c r="B33" s="16" t="s">
        <v>88</v>
      </c>
      <c r="C33" s="17" t="s">
        <v>63</v>
      </c>
      <c r="D33" s="18">
        <v>1</v>
      </c>
      <c r="E33" s="18">
        <v>97400</v>
      </c>
      <c r="F33" s="18">
        <v>0</v>
      </c>
      <c r="G33" s="18">
        <v>0</v>
      </c>
      <c r="H33" s="18">
        <v>97400</v>
      </c>
      <c r="I33" s="30">
        <f t="shared" si="2"/>
        <v>1.3038821954484605</v>
      </c>
      <c r="J33" s="18">
        <v>97400</v>
      </c>
      <c r="K33" s="18">
        <v>0</v>
      </c>
      <c r="L33" s="18">
        <v>97400</v>
      </c>
      <c r="M33" s="19">
        <f t="shared" ref="M33:M37" si="4">+L33/7470000*100</f>
        <v>1.3038821954484605</v>
      </c>
      <c r="N33" s="18">
        <v>0</v>
      </c>
      <c r="O33" s="19">
        <f t="shared" si="3"/>
        <v>1.3038821954484605</v>
      </c>
      <c r="P33" s="18">
        <v>0</v>
      </c>
      <c r="Q33" s="19">
        <v>0</v>
      </c>
      <c r="R33" s="20" t="s">
        <v>48</v>
      </c>
      <c r="S33" s="20" t="s">
        <v>48</v>
      </c>
      <c r="T33" s="18">
        <v>0</v>
      </c>
    </row>
    <row r="34" spans="1:22">
      <c r="A34" s="15"/>
      <c r="B34" s="16" t="s">
        <v>89</v>
      </c>
      <c r="C34" s="17" t="s">
        <v>90</v>
      </c>
      <c r="D34" s="18">
        <v>1</v>
      </c>
      <c r="E34" s="18">
        <v>92400</v>
      </c>
      <c r="F34" s="18">
        <v>0</v>
      </c>
      <c r="G34" s="18">
        <v>0</v>
      </c>
      <c r="H34" s="18">
        <v>92400</v>
      </c>
      <c r="I34" s="30">
        <f>+H34/7470000*100</f>
        <v>1.2369477911646587</v>
      </c>
      <c r="J34" s="18">
        <v>92400</v>
      </c>
      <c r="K34" s="18">
        <v>0</v>
      </c>
      <c r="L34" s="18">
        <v>92400</v>
      </c>
      <c r="M34" s="19">
        <f t="shared" si="4"/>
        <v>1.2369477911646587</v>
      </c>
      <c r="N34" s="18">
        <v>0</v>
      </c>
      <c r="O34" s="19">
        <f t="shared" si="3"/>
        <v>1.2369477911646587</v>
      </c>
      <c r="P34" s="18">
        <v>0</v>
      </c>
      <c r="Q34" s="19">
        <v>0</v>
      </c>
      <c r="R34" s="20" t="s">
        <v>48</v>
      </c>
      <c r="S34" s="20" t="s">
        <v>48</v>
      </c>
      <c r="T34" s="18">
        <v>0</v>
      </c>
    </row>
    <row r="35" spans="1:22">
      <c r="A35" s="15"/>
      <c r="B35" s="16" t="s">
        <v>91</v>
      </c>
      <c r="C35" s="17" t="s">
        <v>92</v>
      </c>
      <c r="D35" s="18">
        <v>1</v>
      </c>
      <c r="E35" s="18">
        <v>104100</v>
      </c>
      <c r="F35" s="18">
        <v>0</v>
      </c>
      <c r="G35" s="18">
        <v>0</v>
      </c>
      <c r="H35" s="18">
        <v>104100</v>
      </c>
      <c r="I35" s="30">
        <f t="shared" ref="I35:I37" si="5">+H35/7470000*100</f>
        <v>1.393574297188755</v>
      </c>
      <c r="J35" s="18">
        <v>104100</v>
      </c>
      <c r="K35" s="18">
        <v>0</v>
      </c>
      <c r="L35" s="18">
        <v>104100</v>
      </c>
      <c r="M35" s="19">
        <f t="shared" si="4"/>
        <v>1.393574297188755</v>
      </c>
      <c r="N35" s="18">
        <v>0</v>
      </c>
      <c r="O35" s="19">
        <f t="shared" si="3"/>
        <v>1.393574297188755</v>
      </c>
      <c r="P35" s="18">
        <v>0</v>
      </c>
      <c r="Q35" s="19">
        <v>0</v>
      </c>
      <c r="R35" s="20" t="s">
        <v>48</v>
      </c>
      <c r="S35" s="20" t="s">
        <v>48</v>
      </c>
      <c r="T35" s="18">
        <v>0</v>
      </c>
    </row>
    <row r="36" spans="1:22">
      <c r="A36" s="15"/>
      <c r="B36" s="16" t="s">
        <v>93</v>
      </c>
      <c r="C36" s="17" t="s">
        <v>63</v>
      </c>
      <c r="D36" s="18">
        <v>1</v>
      </c>
      <c r="E36" s="18">
        <v>118700</v>
      </c>
      <c r="F36" s="18">
        <v>0</v>
      </c>
      <c r="G36" s="18">
        <v>0</v>
      </c>
      <c r="H36" s="18">
        <v>118700</v>
      </c>
      <c r="I36" s="30">
        <f t="shared" si="5"/>
        <v>1.5890227576974565</v>
      </c>
      <c r="J36" s="18">
        <v>118700</v>
      </c>
      <c r="K36" s="18">
        <v>0</v>
      </c>
      <c r="L36" s="18">
        <v>118700</v>
      </c>
      <c r="M36" s="19">
        <f t="shared" si="4"/>
        <v>1.5890227576974565</v>
      </c>
      <c r="N36" s="18">
        <v>0</v>
      </c>
      <c r="O36" s="19">
        <f t="shared" si="3"/>
        <v>1.5890227576974565</v>
      </c>
      <c r="P36" s="18">
        <v>0</v>
      </c>
      <c r="Q36" s="19">
        <v>0</v>
      </c>
      <c r="R36" s="20" t="s">
        <v>48</v>
      </c>
      <c r="S36" s="20" t="s">
        <v>48</v>
      </c>
      <c r="T36" s="18">
        <v>0</v>
      </c>
    </row>
    <row r="37" spans="1:22">
      <c r="A37" s="15"/>
      <c r="B37" s="16" t="s">
        <v>94</v>
      </c>
      <c r="C37" s="17" t="s">
        <v>63</v>
      </c>
      <c r="D37" s="18">
        <v>1</v>
      </c>
      <c r="E37" s="18">
        <v>91400</v>
      </c>
      <c r="F37" s="18">
        <v>0</v>
      </c>
      <c r="G37" s="18">
        <v>0</v>
      </c>
      <c r="H37" s="18">
        <v>91400</v>
      </c>
      <c r="I37" s="31">
        <f t="shared" si="5"/>
        <v>1.2235609103078982</v>
      </c>
      <c r="J37" s="18">
        <v>91400</v>
      </c>
      <c r="K37" s="18">
        <v>0</v>
      </c>
      <c r="L37" s="18">
        <v>91400</v>
      </c>
      <c r="M37" s="19">
        <f t="shared" si="4"/>
        <v>1.2235609103078982</v>
      </c>
      <c r="N37" s="18">
        <v>0</v>
      </c>
      <c r="O37" s="19">
        <f t="shared" si="3"/>
        <v>1.2235609103078982</v>
      </c>
      <c r="P37" s="18">
        <v>0</v>
      </c>
      <c r="Q37" s="19">
        <v>0</v>
      </c>
      <c r="R37" s="20" t="s">
        <v>48</v>
      </c>
      <c r="S37" s="20" t="s">
        <v>48</v>
      </c>
      <c r="T37" s="18">
        <v>0</v>
      </c>
    </row>
    <row r="38" spans="1:22">
      <c r="A38" s="11" t="s">
        <v>64</v>
      </c>
      <c r="B38" s="135" t="s">
        <v>95</v>
      </c>
      <c r="C38" s="135"/>
      <c r="D38" s="12">
        <v>0</v>
      </c>
      <c r="E38" s="12">
        <v>0</v>
      </c>
      <c r="F38" s="12">
        <v>0</v>
      </c>
      <c r="G38" s="12">
        <v>0</v>
      </c>
      <c r="H38" s="12">
        <v>0</v>
      </c>
      <c r="I38" s="13">
        <v>0</v>
      </c>
      <c r="J38" s="12">
        <v>0</v>
      </c>
      <c r="K38" s="12">
        <v>0</v>
      </c>
      <c r="L38" s="12">
        <v>0</v>
      </c>
      <c r="M38" s="13">
        <v>0</v>
      </c>
      <c r="N38" s="12">
        <v>0</v>
      </c>
      <c r="O38" s="13">
        <v>0</v>
      </c>
      <c r="P38" s="12">
        <v>0</v>
      </c>
      <c r="Q38" s="13">
        <v>0</v>
      </c>
      <c r="R38" s="14" t="s">
        <v>48</v>
      </c>
      <c r="S38" s="14" t="s">
        <v>48</v>
      </c>
      <c r="T38" s="12">
        <v>0</v>
      </c>
    </row>
    <row r="39" spans="1:22">
      <c r="A39" s="11" t="s">
        <v>66</v>
      </c>
      <c r="B39" s="135" t="s">
        <v>96</v>
      </c>
      <c r="C39" s="135"/>
      <c r="D39" s="12">
        <v>0</v>
      </c>
      <c r="E39" s="12">
        <v>0</v>
      </c>
      <c r="F39" s="12">
        <v>0</v>
      </c>
      <c r="G39" s="12">
        <v>0</v>
      </c>
      <c r="H39" s="12">
        <v>0</v>
      </c>
      <c r="I39" s="13">
        <v>0</v>
      </c>
      <c r="J39" s="12">
        <v>0</v>
      </c>
      <c r="K39" s="12">
        <v>0</v>
      </c>
      <c r="L39" s="12">
        <v>0</v>
      </c>
      <c r="M39" s="13">
        <v>0</v>
      </c>
      <c r="N39" s="12">
        <v>0</v>
      </c>
      <c r="O39" s="13">
        <v>0</v>
      </c>
      <c r="P39" s="12">
        <v>0</v>
      </c>
      <c r="Q39" s="13">
        <v>0</v>
      </c>
      <c r="R39" s="14" t="s">
        <v>48</v>
      </c>
      <c r="S39" s="14" t="s">
        <v>48</v>
      </c>
      <c r="T39" s="12">
        <v>0</v>
      </c>
    </row>
    <row r="40" spans="1:22" ht="12" customHeight="1">
      <c r="A40" s="24" t="s">
        <v>68</v>
      </c>
      <c r="B40" s="25" t="s">
        <v>97</v>
      </c>
      <c r="C40" s="26"/>
      <c r="D40" s="27">
        <v>0</v>
      </c>
      <c r="E40" s="27">
        <v>0</v>
      </c>
      <c r="F40" s="27">
        <v>0</v>
      </c>
      <c r="G40" s="27">
        <v>0</v>
      </c>
      <c r="H40" s="27">
        <v>0</v>
      </c>
      <c r="I40" s="28">
        <v>0</v>
      </c>
      <c r="J40" s="27">
        <v>0</v>
      </c>
      <c r="K40" s="27">
        <v>0</v>
      </c>
      <c r="L40" s="27">
        <v>0</v>
      </c>
      <c r="M40" s="28">
        <v>0</v>
      </c>
      <c r="N40" s="27">
        <v>0</v>
      </c>
      <c r="O40" s="28">
        <v>0</v>
      </c>
      <c r="P40" s="27">
        <v>0</v>
      </c>
      <c r="Q40" s="28">
        <v>0</v>
      </c>
      <c r="R40" s="32" t="s">
        <v>48</v>
      </c>
      <c r="S40" s="32" t="s">
        <v>48</v>
      </c>
      <c r="T40" s="27">
        <v>0</v>
      </c>
      <c r="V40" s="7">
        <v>3.48</v>
      </c>
    </row>
    <row r="41" spans="1:22">
      <c r="A41" s="11" t="s">
        <v>70</v>
      </c>
      <c r="B41" s="135" t="s">
        <v>98</v>
      </c>
      <c r="C41" s="135"/>
      <c r="D41" s="12">
        <v>11</v>
      </c>
      <c r="E41" s="12">
        <v>297483</v>
      </c>
      <c r="F41" s="12">
        <v>0</v>
      </c>
      <c r="G41" s="12">
        <v>0</v>
      </c>
      <c r="H41" s="56">
        <v>297483</v>
      </c>
      <c r="I41" s="28">
        <f t="shared" ref="I41:I47" si="6">+H41/7470000*100</f>
        <v>3.9823694779116465</v>
      </c>
      <c r="J41" s="56">
        <v>297483</v>
      </c>
      <c r="K41" s="12">
        <v>0</v>
      </c>
      <c r="L41" s="56">
        <v>297483</v>
      </c>
      <c r="M41" s="13">
        <f>+L41/7470000*100</f>
        <v>3.9823694779116465</v>
      </c>
      <c r="N41" s="12">
        <v>0</v>
      </c>
      <c r="O41" s="13">
        <f t="shared" ref="O41:O47" si="7">+(H41+N41)/7470000*100</f>
        <v>3.9823694779116465</v>
      </c>
      <c r="P41" s="12">
        <v>0</v>
      </c>
      <c r="Q41" s="13">
        <v>0</v>
      </c>
      <c r="R41" s="14" t="s">
        <v>48</v>
      </c>
      <c r="S41" s="14" t="s">
        <v>48</v>
      </c>
      <c r="T41" s="12">
        <v>40783</v>
      </c>
      <c r="V41" s="7">
        <v>18.27</v>
      </c>
    </row>
    <row r="42" spans="1:22">
      <c r="A42" s="15"/>
      <c r="B42" s="16" t="s">
        <v>99</v>
      </c>
      <c r="C42" s="60" t="s">
        <v>63</v>
      </c>
      <c r="D42" s="18">
        <v>1</v>
      </c>
      <c r="E42" s="18">
        <v>100000</v>
      </c>
      <c r="F42" s="18">
        <v>0</v>
      </c>
      <c r="G42" s="18">
        <v>0</v>
      </c>
      <c r="H42" s="18">
        <v>100000</v>
      </c>
      <c r="I42" s="30">
        <f t="shared" si="6"/>
        <v>1.3386880856760375</v>
      </c>
      <c r="J42" s="18">
        <v>100000</v>
      </c>
      <c r="K42" s="18">
        <v>0</v>
      </c>
      <c r="L42" s="18">
        <v>100000</v>
      </c>
      <c r="M42" s="19">
        <f t="shared" ref="M42:M47" si="8">+L42/7470000*100</f>
        <v>1.3386880856760375</v>
      </c>
      <c r="N42" s="18">
        <v>0</v>
      </c>
      <c r="O42" s="19">
        <f t="shared" si="7"/>
        <v>1.3386880856760375</v>
      </c>
      <c r="P42" s="18">
        <v>0</v>
      </c>
      <c r="Q42" s="19">
        <v>0</v>
      </c>
      <c r="R42" s="20" t="s">
        <v>48</v>
      </c>
      <c r="S42" s="20" t="s">
        <v>48</v>
      </c>
      <c r="T42" s="18">
        <v>0</v>
      </c>
      <c r="V42" s="7">
        <v>16.16</v>
      </c>
    </row>
    <row r="43" spans="1:22">
      <c r="A43" s="15"/>
      <c r="B43" s="16" t="s">
        <v>100</v>
      </c>
      <c r="C43" s="60" t="s">
        <v>63</v>
      </c>
      <c r="D43" s="18">
        <v>1</v>
      </c>
      <c r="E43" s="18">
        <v>134000</v>
      </c>
      <c r="F43" s="18">
        <v>0</v>
      </c>
      <c r="G43" s="18">
        <v>0</v>
      </c>
      <c r="H43" s="18">
        <v>134000</v>
      </c>
      <c r="I43" s="30">
        <f t="shared" si="6"/>
        <v>1.7938420348058901</v>
      </c>
      <c r="J43" s="18">
        <v>134000</v>
      </c>
      <c r="K43" s="18">
        <v>0</v>
      </c>
      <c r="L43" s="18">
        <v>134000</v>
      </c>
      <c r="M43" s="19">
        <f t="shared" si="8"/>
        <v>1.7938420348058901</v>
      </c>
      <c r="N43" s="18">
        <v>0</v>
      </c>
      <c r="O43" s="19">
        <f t="shared" si="7"/>
        <v>1.7938420348058901</v>
      </c>
      <c r="P43" s="18">
        <v>0</v>
      </c>
      <c r="Q43" s="19">
        <v>0</v>
      </c>
      <c r="R43" s="20" t="s">
        <v>48</v>
      </c>
      <c r="S43" s="20" t="s">
        <v>48</v>
      </c>
      <c r="T43" s="18">
        <v>0</v>
      </c>
      <c r="V43" s="7">
        <v>4.08</v>
      </c>
    </row>
    <row r="44" spans="1:22">
      <c r="A44" s="33" t="s">
        <v>70</v>
      </c>
      <c r="B44" s="118" t="s">
        <v>179</v>
      </c>
      <c r="C44" s="117"/>
      <c r="D44" s="35">
        <v>1</v>
      </c>
      <c r="E44" s="35">
        <v>898</v>
      </c>
      <c r="F44" s="35">
        <v>0</v>
      </c>
      <c r="G44" s="35">
        <v>0</v>
      </c>
      <c r="H44" s="35">
        <v>898</v>
      </c>
      <c r="I44" s="28">
        <f t="shared" si="6"/>
        <v>1.2021419009370817E-2</v>
      </c>
      <c r="J44" s="35">
        <v>898</v>
      </c>
      <c r="K44" s="35">
        <v>0</v>
      </c>
      <c r="L44" s="35">
        <v>898</v>
      </c>
      <c r="M44" s="91">
        <f t="shared" si="8"/>
        <v>1.2021419009370817E-2</v>
      </c>
      <c r="N44" s="35">
        <v>0</v>
      </c>
      <c r="O44" s="91">
        <f t="shared" si="7"/>
        <v>1.2021419009370817E-2</v>
      </c>
      <c r="P44" s="35">
        <v>0</v>
      </c>
      <c r="Q44" s="119">
        <v>0</v>
      </c>
      <c r="R44" s="120" t="s">
        <v>48</v>
      </c>
      <c r="S44" s="120" t="s">
        <v>48</v>
      </c>
      <c r="T44" s="35">
        <v>898</v>
      </c>
    </row>
    <row r="45" spans="1:22">
      <c r="A45" s="24" t="s">
        <v>70</v>
      </c>
      <c r="B45" s="29" t="s">
        <v>144</v>
      </c>
      <c r="C45" s="26"/>
      <c r="D45" s="27">
        <v>1</v>
      </c>
      <c r="E45" s="27">
        <v>1500</v>
      </c>
      <c r="F45" s="27">
        <v>0</v>
      </c>
      <c r="G45" s="27">
        <v>0</v>
      </c>
      <c r="H45" s="27">
        <v>1500</v>
      </c>
      <c r="I45" s="28">
        <f t="shared" si="6"/>
        <v>2.0080321285140562E-2</v>
      </c>
      <c r="J45" s="27">
        <v>1500</v>
      </c>
      <c r="K45" s="27">
        <v>0</v>
      </c>
      <c r="L45" s="27">
        <v>1500</v>
      </c>
      <c r="M45" s="13">
        <f t="shared" si="8"/>
        <v>2.0080321285140562E-2</v>
      </c>
      <c r="N45" s="27">
        <v>0</v>
      </c>
      <c r="O45" s="13">
        <f t="shared" si="7"/>
        <v>2.0080321285140562E-2</v>
      </c>
      <c r="P45" s="27">
        <v>0</v>
      </c>
      <c r="Q45" s="28">
        <v>0</v>
      </c>
      <c r="R45" s="32" t="s">
        <v>48</v>
      </c>
      <c r="S45" s="32" t="s">
        <v>48</v>
      </c>
      <c r="T45" s="27">
        <v>1500</v>
      </c>
      <c r="V45" s="7">
        <v>0.02</v>
      </c>
    </row>
    <row r="46" spans="1:22">
      <c r="A46" s="24" t="s">
        <v>70</v>
      </c>
      <c r="B46" s="29" t="s">
        <v>180</v>
      </c>
      <c r="C46" s="26"/>
      <c r="D46" s="27">
        <v>6</v>
      </c>
      <c r="E46" s="27">
        <v>5958</v>
      </c>
      <c r="F46" s="27"/>
      <c r="G46" s="27"/>
      <c r="H46" s="27">
        <v>5958</v>
      </c>
      <c r="I46" s="28">
        <f t="shared" ref="I46" si="9">+H46/7470000*100</f>
        <v>7.9759036144578313E-2</v>
      </c>
      <c r="J46" s="27">
        <v>5958</v>
      </c>
      <c r="K46" s="27"/>
      <c r="L46" s="27">
        <v>5958</v>
      </c>
      <c r="M46" s="91">
        <f t="shared" si="8"/>
        <v>7.9759036144578313E-2</v>
      </c>
      <c r="N46" s="27"/>
      <c r="O46" s="91">
        <f t="shared" si="7"/>
        <v>7.9759036144578313E-2</v>
      </c>
      <c r="P46" s="27">
        <v>0</v>
      </c>
      <c r="Q46" s="28">
        <v>0</v>
      </c>
      <c r="R46" s="32" t="s">
        <v>48</v>
      </c>
      <c r="S46" s="32" t="s">
        <v>48</v>
      </c>
      <c r="T46" s="27">
        <v>5958</v>
      </c>
    </row>
    <row r="47" spans="1:22">
      <c r="A47" s="24" t="s">
        <v>70</v>
      </c>
      <c r="B47" s="29" t="s">
        <v>101</v>
      </c>
      <c r="C47" s="26"/>
      <c r="D47" s="27">
        <v>62</v>
      </c>
      <c r="E47" s="27">
        <v>241546</v>
      </c>
      <c r="F47" s="27">
        <v>0</v>
      </c>
      <c r="G47" s="27">
        <v>0</v>
      </c>
      <c r="H47" s="27">
        <v>241546</v>
      </c>
      <c r="I47" s="28">
        <f t="shared" si="6"/>
        <v>3.2335475234270419</v>
      </c>
      <c r="J47" s="27">
        <v>241546</v>
      </c>
      <c r="K47" s="27">
        <v>0</v>
      </c>
      <c r="L47" s="27">
        <v>241546</v>
      </c>
      <c r="M47" s="13">
        <f t="shared" si="8"/>
        <v>3.2335475234270419</v>
      </c>
      <c r="N47" s="27">
        <v>0</v>
      </c>
      <c r="O47" s="91">
        <f t="shared" si="7"/>
        <v>3.2335475234270419</v>
      </c>
      <c r="P47" s="27">
        <v>0</v>
      </c>
      <c r="Q47" s="28">
        <v>0</v>
      </c>
      <c r="R47" s="32" t="s">
        <v>48</v>
      </c>
      <c r="S47" s="32" t="s">
        <v>48</v>
      </c>
      <c r="T47" s="27">
        <v>38346</v>
      </c>
      <c r="V47" s="7">
        <v>3.36</v>
      </c>
    </row>
    <row r="48" spans="1:22">
      <c r="A48" s="24" t="s">
        <v>70</v>
      </c>
      <c r="B48" s="29" t="s">
        <v>153</v>
      </c>
      <c r="C48" s="26"/>
      <c r="D48" s="59">
        <v>0</v>
      </c>
      <c r="E48" s="59">
        <v>0</v>
      </c>
      <c r="F48" s="27">
        <v>0</v>
      </c>
      <c r="G48" s="27">
        <v>0</v>
      </c>
      <c r="H48" s="27">
        <v>0</v>
      </c>
      <c r="I48" s="28">
        <f t="shared" ref="I48:I50" si="10">+H48/7470000*100</f>
        <v>0</v>
      </c>
      <c r="J48" s="27">
        <v>0</v>
      </c>
      <c r="K48" s="27">
        <v>0</v>
      </c>
      <c r="L48" s="27">
        <v>0</v>
      </c>
      <c r="M48" s="57">
        <f t="shared" ref="M48:M50" si="11">+L48/7470000*100</f>
        <v>0</v>
      </c>
      <c r="N48" s="27">
        <v>0</v>
      </c>
      <c r="O48" s="57">
        <f t="shared" ref="O48:O50" si="12">+(H48+N48)/7470000*100</f>
        <v>0</v>
      </c>
      <c r="P48" s="27">
        <v>0</v>
      </c>
      <c r="Q48" s="28">
        <v>0</v>
      </c>
      <c r="R48" s="32" t="s">
        <v>48</v>
      </c>
      <c r="S48" s="32" t="s">
        <v>48</v>
      </c>
      <c r="T48" s="59">
        <v>0</v>
      </c>
      <c r="V48" s="102">
        <f>SUM(V40:V47)</f>
        <v>45.37</v>
      </c>
    </row>
    <row r="49" spans="1:21">
      <c r="A49" s="15"/>
      <c r="B49" s="58" t="s">
        <v>102</v>
      </c>
      <c r="C49" s="61"/>
      <c r="D49" s="12">
        <f>+D30+D31+D41+D44+D45+D46+D47+D48</f>
        <v>2006</v>
      </c>
      <c r="E49" s="56">
        <f t="shared" ref="E49" si="13">+E30+E31+E41+E44+E45+E46+E47+E48</f>
        <v>3128800</v>
      </c>
      <c r="F49" s="56">
        <f t="shared" ref="F49" si="14">+F30+F31+F41+F44+F45+F46+F47+F48</f>
        <v>0</v>
      </c>
      <c r="G49" s="56">
        <f t="shared" ref="G49" si="15">+G30+G31+G41+G44+G45+G46+G47+G48</f>
        <v>0</v>
      </c>
      <c r="H49" s="56">
        <f t="shared" ref="H49" si="16">+H30+H31+H41+H44+H45+H46+H47+H48</f>
        <v>3128800</v>
      </c>
      <c r="I49" s="28">
        <f t="shared" si="10"/>
        <v>41.884872824631856</v>
      </c>
      <c r="J49" s="56">
        <f t="shared" ref="J49" si="17">+J30+J31+J41+J44+J45+J46+J47+J48</f>
        <v>3128800</v>
      </c>
      <c r="K49" s="56">
        <f t="shared" ref="K49" si="18">+K30+K31+K41+K44+K45+K46+K47+K48</f>
        <v>0</v>
      </c>
      <c r="L49" s="56">
        <f t="shared" ref="L49" si="19">+L30+L31+L41+L44+L45+L46+L47+L48</f>
        <v>3128800</v>
      </c>
      <c r="M49" s="28">
        <f t="shared" si="11"/>
        <v>41.884872824631856</v>
      </c>
      <c r="N49" s="56">
        <f t="shared" ref="N49" si="20">+N30+N31+N41+N44+N45+N46+N47+N48</f>
        <v>0</v>
      </c>
      <c r="O49" s="91">
        <f t="shared" si="12"/>
        <v>41.884872824631856</v>
      </c>
      <c r="P49" s="56">
        <f t="shared" ref="P49" si="21">+P30+P31+P41+P44+P45+P46+P47+P48</f>
        <v>0</v>
      </c>
      <c r="Q49" s="28">
        <v>0</v>
      </c>
      <c r="R49" s="32" t="s">
        <v>48</v>
      </c>
      <c r="S49" s="32" t="s">
        <v>48</v>
      </c>
      <c r="T49" s="56">
        <f t="shared" ref="T49" si="22">+T30+T31+T41+T44+T45+T46+T47+T48</f>
        <v>1025700</v>
      </c>
    </row>
    <row r="50" spans="1:21" ht="24">
      <c r="A50" s="33"/>
      <c r="B50" s="29" t="s">
        <v>103</v>
      </c>
      <c r="C50" s="34"/>
      <c r="D50" s="27">
        <f t="shared" ref="D50:T50" si="23">+D49+D28+D24</f>
        <v>2008</v>
      </c>
      <c r="E50" s="27">
        <f t="shared" si="23"/>
        <v>3389000</v>
      </c>
      <c r="F50" s="27">
        <f t="shared" si="23"/>
        <v>0</v>
      </c>
      <c r="G50" s="27">
        <f t="shared" si="23"/>
        <v>0</v>
      </c>
      <c r="H50" s="27">
        <f t="shared" si="23"/>
        <v>3389000</v>
      </c>
      <c r="I50" s="28">
        <f t="shared" si="10"/>
        <v>45.36813922356091</v>
      </c>
      <c r="J50" s="27">
        <f t="shared" si="23"/>
        <v>3389000</v>
      </c>
      <c r="K50" s="27">
        <f t="shared" si="23"/>
        <v>0</v>
      </c>
      <c r="L50" s="27">
        <f t="shared" si="23"/>
        <v>3389000</v>
      </c>
      <c r="M50" s="28">
        <f t="shared" si="11"/>
        <v>45.36813922356091</v>
      </c>
      <c r="N50" s="27">
        <f t="shared" si="23"/>
        <v>0</v>
      </c>
      <c r="O50" s="91">
        <f t="shared" si="12"/>
        <v>45.36813922356091</v>
      </c>
      <c r="P50" s="27">
        <f t="shared" si="23"/>
        <v>0</v>
      </c>
      <c r="Q50" s="28">
        <v>0</v>
      </c>
      <c r="R50" s="27">
        <v>0</v>
      </c>
      <c r="S50" s="32" t="s">
        <v>48</v>
      </c>
      <c r="T50" s="27">
        <f t="shared" si="23"/>
        <v>1025700</v>
      </c>
    </row>
    <row r="51" spans="1:21" ht="6" customHeight="1">
      <c r="A51" s="36"/>
      <c r="B51" s="37"/>
      <c r="C51" s="37"/>
      <c r="D51" s="37"/>
      <c r="E51" s="37"/>
      <c r="F51" s="37"/>
      <c r="G51" s="37"/>
      <c r="H51" s="37"/>
      <c r="I51" s="37"/>
      <c r="J51" s="37"/>
      <c r="K51" s="37"/>
      <c r="L51" s="37"/>
      <c r="M51" s="37"/>
      <c r="N51" s="37"/>
      <c r="O51" s="37"/>
      <c r="P51" s="37"/>
      <c r="Q51" s="37"/>
      <c r="R51" s="37"/>
      <c r="S51" s="37"/>
      <c r="T51" s="37"/>
      <c r="U51" s="8"/>
    </row>
    <row r="52" spans="1:21" ht="12.75">
      <c r="A52" s="133" t="s">
        <v>154</v>
      </c>
      <c r="B52" s="133"/>
      <c r="C52" s="133"/>
      <c r="D52" s="133"/>
      <c r="E52" s="133"/>
      <c r="F52" s="133"/>
      <c r="G52" s="133"/>
      <c r="H52" s="133"/>
      <c r="I52" s="133"/>
      <c r="J52" s="133"/>
      <c r="K52" s="133"/>
      <c r="L52" s="133"/>
      <c r="M52" s="133"/>
      <c r="N52" s="133"/>
      <c r="O52" s="133"/>
      <c r="P52" s="133"/>
      <c r="Q52" s="133"/>
      <c r="R52" s="133"/>
      <c r="S52" s="133"/>
      <c r="T52" s="133"/>
    </row>
    <row r="53" spans="1:21" ht="2.25" customHeight="1">
      <c r="A53" s="45"/>
      <c r="B53" s="38"/>
      <c r="C53" s="38"/>
      <c r="D53" s="38"/>
      <c r="E53" s="38"/>
      <c r="F53" s="38"/>
      <c r="G53" s="38"/>
      <c r="H53" s="38"/>
      <c r="I53" s="38"/>
      <c r="J53" s="38"/>
      <c r="K53" s="38"/>
      <c r="L53" s="38"/>
      <c r="M53" s="38"/>
      <c r="N53" s="38"/>
      <c r="O53" s="38"/>
      <c r="P53" s="38"/>
      <c r="Q53" s="38"/>
      <c r="R53" s="38"/>
      <c r="S53" s="38"/>
      <c r="T53" s="38"/>
    </row>
    <row r="54" spans="1:21" ht="12.75">
      <c r="A54" s="133" t="s">
        <v>181</v>
      </c>
      <c r="B54" s="133"/>
      <c r="C54" s="133"/>
      <c r="D54" s="133"/>
      <c r="E54" s="133"/>
      <c r="F54" s="133"/>
      <c r="G54" s="133"/>
      <c r="H54" s="133"/>
      <c r="I54" s="133"/>
      <c r="J54" s="133"/>
      <c r="K54" s="133"/>
      <c r="L54" s="133"/>
      <c r="M54" s="133"/>
      <c r="N54" s="133"/>
      <c r="O54" s="133"/>
      <c r="P54" s="133"/>
      <c r="Q54" s="133"/>
      <c r="R54" s="133"/>
      <c r="S54" s="133"/>
      <c r="T54" s="133"/>
    </row>
    <row r="55" spans="1:21" ht="5.25" hidden="1" customHeight="1">
      <c r="A55" s="45"/>
      <c r="B55" s="38"/>
      <c r="C55" s="38"/>
      <c r="D55" s="38"/>
      <c r="E55" s="38"/>
      <c r="F55" s="38"/>
      <c r="G55" s="38"/>
      <c r="H55" s="38"/>
      <c r="I55" s="38"/>
      <c r="J55" s="38"/>
      <c r="K55" s="38"/>
      <c r="L55" s="38"/>
      <c r="M55" s="38"/>
      <c r="N55" s="38"/>
      <c r="O55" s="38"/>
      <c r="P55" s="38"/>
      <c r="Q55" s="38"/>
      <c r="R55" s="38"/>
      <c r="S55" s="38"/>
      <c r="T55" s="38"/>
    </row>
    <row r="56" spans="1:21" ht="12.75">
      <c r="A56" s="133" t="s">
        <v>146</v>
      </c>
      <c r="B56" s="133"/>
      <c r="C56" s="133"/>
      <c r="D56" s="133"/>
      <c r="E56" s="133"/>
      <c r="F56" s="133"/>
      <c r="G56" s="133"/>
      <c r="H56" s="133"/>
      <c r="I56" s="133"/>
      <c r="J56" s="133"/>
      <c r="K56" s="133"/>
      <c r="L56" s="133"/>
      <c r="M56" s="133"/>
      <c r="N56" s="133"/>
      <c r="O56" s="133"/>
      <c r="P56" s="133"/>
      <c r="Q56" s="133"/>
      <c r="R56" s="133"/>
      <c r="S56" s="133"/>
      <c r="T56" s="133"/>
    </row>
    <row r="57" spans="1:21" ht="12.75">
      <c r="A57" s="46" t="s">
        <v>147</v>
      </c>
      <c r="B57" s="40"/>
      <c r="C57" s="40"/>
      <c r="D57" s="40"/>
      <c r="E57" s="40"/>
      <c r="F57" s="40"/>
      <c r="G57" s="40"/>
      <c r="H57" s="40"/>
      <c r="I57" s="40"/>
      <c r="J57" s="40"/>
      <c r="K57" s="40"/>
      <c r="L57" s="40"/>
      <c r="M57" s="40"/>
      <c r="N57" s="40"/>
      <c r="O57" s="40"/>
      <c r="P57" s="40"/>
      <c r="Q57" s="40"/>
      <c r="R57" s="40"/>
      <c r="S57" s="40"/>
      <c r="T57" s="40"/>
    </row>
    <row r="58" spans="1:21" ht="6" customHeight="1">
      <c r="A58" s="44"/>
      <c r="B58" s="39"/>
      <c r="C58" s="39"/>
      <c r="D58" s="39"/>
      <c r="E58" s="39"/>
      <c r="F58" s="39"/>
      <c r="G58" s="39"/>
      <c r="H58" s="39"/>
      <c r="I58" s="39"/>
      <c r="J58" s="39"/>
      <c r="K58" s="39"/>
      <c r="L58" s="39"/>
      <c r="M58" s="39"/>
      <c r="N58" s="39"/>
      <c r="O58" s="39"/>
      <c r="P58" s="39"/>
      <c r="Q58" s="39"/>
      <c r="R58" s="39"/>
      <c r="S58" s="40"/>
      <c r="T58" s="40"/>
    </row>
    <row r="59" spans="1:21" ht="12.75">
      <c r="A59" s="134"/>
      <c r="B59" s="134"/>
      <c r="C59" s="134"/>
      <c r="D59" s="134"/>
      <c r="E59" s="39"/>
      <c r="F59" s="39"/>
      <c r="G59" s="39"/>
      <c r="H59" s="39"/>
      <c r="I59" s="39"/>
      <c r="J59" s="39"/>
      <c r="K59" s="39"/>
      <c r="L59" s="39"/>
      <c r="M59" s="39"/>
      <c r="N59" s="39"/>
      <c r="O59" s="39"/>
      <c r="P59" s="39"/>
      <c r="Q59" s="39"/>
      <c r="R59" s="39"/>
      <c r="S59" s="40"/>
      <c r="T59" s="40"/>
    </row>
    <row r="60" spans="1:21" ht="12.75">
      <c r="A60" s="41"/>
      <c r="B60" s="42"/>
      <c r="C60" s="42"/>
      <c r="D60" s="42"/>
      <c r="E60" s="39"/>
      <c r="F60" s="39"/>
      <c r="G60" s="39"/>
      <c r="H60" s="39"/>
      <c r="I60" s="39"/>
      <c r="J60" s="39"/>
      <c r="K60" s="39"/>
      <c r="L60" s="39"/>
      <c r="M60" s="39"/>
      <c r="N60" s="39"/>
      <c r="O60" s="39"/>
      <c r="P60" s="39"/>
      <c r="Q60" s="39"/>
      <c r="R60" s="39"/>
      <c r="S60" s="39"/>
      <c r="T60" s="39"/>
    </row>
    <row r="61" spans="1:21" ht="12.75">
      <c r="A61" s="41"/>
      <c r="B61" s="42"/>
      <c r="C61" s="42"/>
      <c r="D61" s="42"/>
      <c r="E61" s="39"/>
      <c r="F61" s="39"/>
      <c r="G61" s="39"/>
      <c r="H61" s="39"/>
      <c r="I61" s="39"/>
      <c r="J61" s="39"/>
      <c r="K61" s="39"/>
      <c r="L61" s="39"/>
      <c r="M61" s="39"/>
      <c r="N61" s="39"/>
      <c r="O61" s="39"/>
      <c r="P61" s="39"/>
      <c r="Q61" s="39"/>
      <c r="R61" s="39"/>
      <c r="S61" s="39"/>
      <c r="T61" s="39"/>
    </row>
    <row r="62" spans="1:21" ht="12.75">
      <c r="A62" s="43"/>
      <c r="B62" s="42"/>
      <c r="C62" s="42"/>
      <c r="D62" s="42"/>
      <c r="E62" s="39"/>
      <c r="F62" s="39"/>
      <c r="G62" s="39"/>
      <c r="H62" s="39"/>
      <c r="I62" s="39"/>
      <c r="J62" s="39"/>
      <c r="K62" s="39"/>
      <c r="L62" s="39"/>
      <c r="M62" s="39"/>
      <c r="N62" s="39"/>
      <c r="O62" s="39"/>
      <c r="P62" s="39"/>
      <c r="Q62" s="39"/>
      <c r="R62" s="39"/>
      <c r="S62" s="39"/>
      <c r="T62" s="39"/>
    </row>
    <row r="63" spans="1:21" ht="12.75">
      <c r="A63" s="4"/>
      <c r="B63" s="4"/>
      <c r="C63" s="42"/>
      <c r="D63" s="42"/>
      <c r="E63" s="39"/>
      <c r="F63" s="39"/>
      <c r="G63" s="39"/>
      <c r="H63" s="39"/>
      <c r="I63" s="39"/>
      <c r="J63" s="39"/>
      <c r="K63" s="39"/>
      <c r="L63" s="39"/>
      <c r="M63" s="39"/>
      <c r="N63" s="39"/>
      <c r="O63" s="39"/>
      <c r="P63" s="39"/>
      <c r="Q63" s="39"/>
      <c r="R63" s="39"/>
      <c r="S63" s="39"/>
      <c r="T63" s="39"/>
    </row>
    <row r="64" spans="1:21" ht="12.75">
      <c r="A64" s="4"/>
      <c r="B64" s="4"/>
      <c r="C64" s="42"/>
      <c r="D64" s="42"/>
      <c r="E64" s="39"/>
      <c r="F64" s="39"/>
      <c r="G64" s="39"/>
      <c r="H64" s="39"/>
      <c r="I64" s="39"/>
      <c r="J64" s="39"/>
      <c r="K64" s="39"/>
      <c r="L64" s="39"/>
      <c r="M64" s="39"/>
      <c r="N64" s="39"/>
      <c r="O64" s="39"/>
      <c r="P64" s="39"/>
      <c r="Q64" s="39"/>
      <c r="R64" s="39"/>
      <c r="S64" s="39"/>
      <c r="T64" s="39"/>
    </row>
    <row r="65" spans="1:20" ht="12.75">
      <c r="A65" s="4"/>
      <c r="B65" s="4"/>
      <c r="C65" s="42"/>
      <c r="D65" s="42"/>
      <c r="E65" s="39"/>
      <c r="F65" s="39"/>
      <c r="G65" s="39"/>
      <c r="H65" s="39"/>
      <c r="I65" s="39"/>
      <c r="J65" s="39"/>
      <c r="K65" s="39"/>
      <c r="L65" s="39"/>
      <c r="M65" s="39"/>
      <c r="N65" s="39"/>
      <c r="O65" s="39"/>
      <c r="P65" s="39"/>
      <c r="Q65" s="39"/>
      <c r="R65" s="39"/>
      <c r="S65" s="39"/>
      <c r="T65" s="39"/>
    </row>
  </sheetData>
  <mergeCells count="58">
    <mergeCell ref="A1:T1"/>
    <mergeCell ref="A2:A12"/>
    <mergeCell ref="B2:B12"/>
    <mergeCell ref="C2:C12"/>
    <mergeCell ref="D2:D12"/>
    <mergeCell ref="E2:E12"/>
    <mergeCell ref="F2:F12"/>
    <mergeCell ref="G2:G12"/>
    <mergeCell ref="H2:H12"/>
    <mergeCell ref="I2:I12"/>
    <mergeCell ref="O2:O12"/>
    <mergeCell ref="P2:Q9"/>
    <mergeCell ref="R2:S9"/>
    <mergeCell ref="T2:T12"/>
    <mergeCell ref="J7:L11"/>
    <mergeCell ref="M7:M12"/>
    <mergeCell ref="P10:P12"/>
    <mergeCell ref="Q10:Q12"/>
    <mergeCell ref="R10:R12"/>
    <mergeCell ref="S10:S12"/>
    <mergeCell ref="B21:C21"/>
    <mergeCell ref="B22:C22"/>
    <mergeCell ref="B23:C23"/>
    <mergeCell ref="J2:M6"/>
    <mergeCell ref="N2:N12"/>
    <mergeCell ref="B19:C19"/>
    <mergeCell ref="B20:C20"/>
    <mergeCell ref="B15:C15"/>
    <mergeCell ref="B17:C17"/>
    <mergeCell ref="B18:C18"/>
    <mergeCell ref="B25:T25"/>
    <mergeCell ref="A26:A27"/>
    <mergeCell ref="B26:C27"/>
    <mergeCell ref="D26:D27"/>
    <mergeCell ref="E26:E27"/>
    <mergeCell ref="F26:F27"/>
    <mergeCell ref="G26:G27"/>
    <mergeCell ref="H26:H27"/>
    <mergeCell ref="I26:I27"/>
    <mergeCell ref="J26:J27"/>
    <mergeCell ref="Q26:Q27"/>
    <mergeCell ref="R26:R27"/>
    <mergeCell ref="S26:S27"/>
    <mergeCell ref="B39:C39"/>
    <mergeCell ref="B38:C38"/>
    <mergeCell ref="N26:N27"/>
    <mergeCell ref="O26:O27"/>
    <mergeCell ref="P26:P27"/>
    <mergeCell ref="B29:T29"/>
    <mergeCell ref="K26:K27"/>
    <mergeCell ref="L26:L27"/>
    <mergeCell ref="M26:M27"/>
    <mergeCell ref="T26:T27"/>
    <mergeCell ref="A54:T54"/>
    <mergeCell ref="A56:T56"/>
    <mergeCell ref="A59:D59"/>
    <mergeCell ref="A52:T52"/>
    <mergeCell ref="B41:C41"/>
  </mergeCells>
  <pageMargins left="0.42" right="0.34" top="0.25" bottom="0.25" header="0" footer="0"/>
  <pageSetup paperSize="9" scale="65" orientation="landscape" verticalDpi="0" r:id="rId1"/>
</worksheet>
</file>

<file path=xl/worksheets/sheet5.xml><?xml version="1.0" encoding="utf-8"?>
<worksheet xmlns="http://schemas.openxmlformats.org/spreadsheetml/2006/main" xmlns:r="http://schemas.openxmlformats.org/officeDocument/2006/relationships">
  <dimension ref="A1:U32"/>
  <sheetViews>
    <sheetView topLeftCell="A10" workbookViewId="0">
      <selection activeCell="A32" sqref="A32"/>
    </sheetView>
  </sheetViews>
  <sheetFormatPr defaultRowHeight="12.75"/>
  <cols>
    <col min="1" max="1" width="7" customWidth="1"/>
    <col min="2" max="2" width="21.42578125" bestFit="1" customWidth="1"/>
    <col min="3" max="3" width="5.28515625" bestFit="1" customWidth="1"/>
    <col min="4" max="4" width="7.7109375" bestFit="1" customWidth="1"/>
    <col min="5" max="5" width="7.42578125" bestFit="1" customWidth="1"/>
    <col min="6" max="6" width="7.5703125" bestFit="1" customWidth="1"/>
    <col min="7" max="7" width="10.5703125" bestFit="1" customWidth="1"/>
    <col min="8" max="8" width="11.7109375" bestFit="1" customWidth="1"/>
    <col min="9" max="9" width="12.28515625" bestFit="1" customWidth="1"/>
    <col min="10" max="10" width="6.85546875" bestFit="1" customWidth="1"/>
    <col min="11" max="11" width="7.140625" bestFit="1" customWidth="1"/>
    <col min="12" max="12" width="5.5703125" bestFit="1" customWidth="1"/>
    <col min="13" max="13" width="8.7109375" customWidth="1"/>
    <col min="14" max="14" width="10.7109375" bestFit="1" customWidth="1"/>
    <col min="15" max="15" width="15.5703125" bestFit="1" customWidth="1"/>
    <col min="16" max="16" width="4.28515625" bestFit="1" customWidth="1"/>
    <col min="17" max="17" width="9.28515625" bestFit="1" customWidth="1"/>
    <col min="18" max="19" width="10.42578125" bestFit="1" customWidth="1"/>
    <col min="20" max="20" width="12.5703125" bestFit="1" customWidth="1"/>
  </cols>
  <sheetData>
    <row r="1" spans="1:20" ht="20.100000000000001" customHeight="1">
      <c r="A1" s="148" t="s">
        <v>23</v>
      </c>
      <c r="B1" s="148"/>
      <c r="C1" s="148"/>
      <c r="D1" s="148"/>
      <c r="E1" s="148"/>
      <c r="F1" s="148"/>
      <c r="G1" s="148"/>
      <c r="H1" s="148"/>
      <c r="I1" s="148"/>
      <c r="J1" s="148"/>
      <c r="K1" s="148"/>
      <c r="L1" s="148"/>
      <c r="M1" s="148"/>
      <c r="N1" s="148"/>
      <c r="O1" s="148"/>
      <c r="P1" s="148"/>
      <c r="Q1" s="148"/>
      <c r="R1" s="148"/>
      <c r="S1" s="148"/>
      <c r="T1" s="148"/>
    </row>
    <row r="2" spans="1:20">
      <c r="A2" s="149" t="s">
        <v>137</v>
      </c>
      <c r="B2" s="148" t="s">
        <v>24</v>
      </c>
      <c r="C2" s="148" t="s">
        <v>25</v>
      </c>
      <c r="D2" s="148" t="s">
        <v>26</v>
      </c>
      <c r="E2" s="148" t="s">
        <v>27</v>
      </c>
      <c r="F2" s="148" t="s">
        <v>28</v>
      </c>
      <c r="G2" s="148" t="s">
        <v>29</v>
      </c>
      <c r="H2" s="148" t="s">
        <v>30</v>
      </c>
      <c r="I2" s="148" t="s">
        <v>31</v>
      </c>
      <c r="J2" s="148" t="s">
        <v>32</v>
      </c>
      <c r="K2" s="148"/>
      <c r="L2" s="148"/>
      <c r="M2" s="148"/>
      <c r="N2" s="148" t="s">
        <v>33</v>
      </c>
      <c r="O2" s="148" t="s">
        <v>34</v>
      </c>
      <c r="P2" s="148" t="s">
        <v>35</v>
      </c>
      <c r="Q2" s="148"/>
      <c r="R2" s="148" t="s">
        <v>36</v>
      </c>
      <c r="S2" s="148"/>
      <c r="T2" s="148" t="s">
        <v>37</v>
      </c>
    </row>
    <row r="3" spans="1:20" ht="24.95" customHeight="1">
      <c r="A3" s="149"/>
      <c r="B3" s="148"/>
      <c r="C3" s="148"/>
      <c r="D3" s="148"/>
      <c r="E3" s="148"/>
      <c r="F3" s="148"/>
      <c r="G3" s="148"/>
      <c r="H3" s="148"/>
      <c r="I3" s="148"/>
      <c r="J3" s="148"/>
      <c r="K3" s="148"/>
      <c r="L3" s="148"/>
      <c r="M3" s="148"/>
      <c r="N3" s="148"/>
      <c r="O3" s="148"/>
      <c r="P3" s="148"/>
      <c r="Q3" s="148"/>
      <c r="R3" s="148"/>
      <c r="S3" s="148"/>
      <c r="T3" s="148"/>
    </row>
    <row r="4" spans="1:20">
      <c r="A4" s="149"/>
      <c r="B4" s="148"/>
      <c r="C4" s="148"/>
      <c r="D4" s="148"/>
      <c r="E4" s="148"/>
      <c r="F4" s="148"/>
      <c r="G4" s="148"/>
      <c r="H4" s="148"/>
      <c r="I4" s="148"/>
      <c r="J4" s="148"/>
      <c r="K4" s="148"/>
      <c r="L4" s="148"/>
      <c r="M4" s="148"/>
      <c r="N4" s="148"/>
      <c r="O4" s="148"/>
      <c r="P4" s="148"/>
      <c r="Q4" s="148"/>
      <c r="R4" s="148"/>
      <c r="S4" s="148"/>
      <c r="T4" s="148"/>
    </row>
    <row r="5" spans="1:20">
      <c r="A5" s="149"/>
      <c r="B5" s="148"/>
      <c r="C5" s="148"/>
      <c r="D5" s="148"/>
      <c r="E5" s="148"/>
      <c r="F5" s="148"/>
      <c r="G5" s="148"/>
      <c r="H5" s="148"/>
      <c r="I5" s="148"/>
      <c r="J5" s="148"/>
      <c r="K5" s="148"/>
      <c r="L5" s="148"/>
      <c r="M5" s="148"/>
      <c r="N5" s="148"/>
      <c r="O5" s="148"/>
      <c r="P5" s="148"/>
      <c r="Q5" s="148"/>
      <c r="R5" s="148"/>
      <c r="S5" s="148"/>
      <c r="T5" s="148"/>
    </row>
    <row r="6" spans="1:20">
      <c r="A6" s="149"/>
      <c r="B6" s="148"/>
      <c r="C6" s="148"/>
      <c r="D6" s="148"/>
      <c r="E6" s="148"/>
      <c r="F6" s="148"/>
      <c r="G6" s="148"/>
      <c r="H6" s="148"/>
      <c r="I6" s="148"/>
      <c r="J6" s="148"/>
      <c r="K6" s="148"/>
      <c r="L6" s="148"/>
      <c r="M6" s="148"/>
      <c r="N6" s="148"/>
      <c r="O6" s="148"/>
      <c r="P6" s="148"/>
      <c r="Q6" s="148"/>
      <c r="R6" s="148"/>
      <c r="S6" s="148"/>
      <c r="T6" s="148"/>
    </row>
    <row r="7" spans="1:20">
      <c r="A7" s="149"/>
      <c r="B7" s="148"/>
      <c r="C7" s="148"/>
      <c r="D7" s="148"/>
      <c r="E7" s="148"/>
      <c r="F7" s="148"/>
      <c r="G7" s="148"/>
      <c r="H7" s="148"/>
      <c r="I7" s="148"/>
      <c r="J7" s="148" t="s">
        <v>38</v>
      </c>
      <c r="K7" s="148"/>
      <c r="L7" s="148"/>
      <c r="M7" s="148" t="s">
        <v>39</v>
      </c>
      <c r="N7" s="148"/>
      <c r="O7" s="148"/>
      <c r="P7" s="148"/>
      <c r="Q7" s="148"/>
      <c r="R7" s="148"/>
      <c r="S7" s="148"/>
      <c r="T7" s="148"/>
    </row>
    <row r="8" spans="1:20">
      <c r="A8" s="149"/>
      <c r="B8" s="148"/>
      <c r="C8" s="148"/>
      <c r="D8" s="148"/>
      <c r="E8" s="148"/>
      <c r="F8" s="148"/>
      <c r="G8" s="148"/>
      <c r="H8" s="148"/>
      <c r="I8" s="148"/>
      <c r="J8" s="148"/>
      <c r="K8" s="148"/>
      <c r="L8" s="148"/>
      <c r="M8" s="148"/>
      <c r="N8" s="148"/>
      <c r="O8" s="148"/>
      <c r="P8" s="148"/>
      <c r="Q8" s="148"/>
      <c r="R8" s="148"/>
      <c r="S8" s="148"/>
      <c r="T8" s="148"/>
    </row>
    <row r="9" spans="1:20">
      <c r="A9" s="149"/>
      <c r="B9" s="148"/>
      <c r="C9" s="148"/>
      <c r="D9" s="148"/>
      <c r="E9" s="148"/>
      <c r="F9" s="148"/>
      <c r="G9" s="148"/>
      <c r="H9" s="148"/>
      <c r="I9" s="148"/>
      <c r="J9" s="148"/>
      <c r="K9" s="148"/>
      <c r="L9" s="148"/>
      <c r="M9" s="148"/>
      <c r="N9" s="148"/>
      <c r="O9" s="148"/>
      <c r="P9" s="148"/>
      <c r="Q9" s="148"/>
      <c r="R9" s="148"/>
      <c r="S9" s="148"/>
      <c r="T9" s="148"/>
    </row>
    <row r="10" spans="1:20">
      <c r="A10" s="149"/>
      <c r="B10" s="148"/>
      <c r="C10" s="148"/>
      <c r="D10" s="148"/>
      <c r="E10" s="148"/>
      <c r="F10" s="148"/>
      <c r="G10" s="148"/>
      <c r="H10" s="148"/>
      <c r="I10" s="148"/>
      <c r="J10" s="148"/>
      <c r="K10" s="148"/>
      <c r="L10" s="148"/>
      <c r="M10" s="148"/>
      <c r="N10" s="148"/>
      <c r="O10" s="148"/>
      <c r="P10" s="148" t="s">
        <v>40</v>
      </c>
      <c r="Q10" s="148" t="s">
        <v>41</v>
      </c>
      <c r="R10" s="148" t="s">
        <v>42</v>
      </c>
      <c r="S10" s="148" t="s">
        <v>43</v>
      </c>
      <c r="T10" s="148"/>
    </row>
    <row r="11" spans="1:20">
      <c r="A11" s="149"/>
      <c r="B11" s="148"/>
      <c r="C11" s="148"/>
      <c r="D11" s="148"/>
      <c r="E11" s="148"/>
      <c r="F11" s="148"/>
      <c r="G11" s="148"/>
      <c r="H11" s="148"/>
      <c r="I11" s="148"/>
      <c r="J11" s="148"/>
      <c r="K11" s="148"/>
      <c r="L11" s="148"/>
      <c r="M11" s="148"/>
      <c r="N11" s="148"/>
      <c r="O11" s="148"/>
      <c r="P11" s="148"/>
      <c r="Q11" s="148"/>
      <c r="R11" s="148"/>
      <c r="S11" s="148"/>
      <c r="T11" s="148"/>
    </row>
    <row r="12" spans="1:20" ht="36">
      <c r="A12" s="149"/>
      <c r="B12" s="148"/>
      <c r="C12" s="148"/>
      <c r="D12" s="148"/>
      <c r="E12" s="148"/>
      <c r="F12" s="148"/>
      <c r="G12" s="148"/>
      <c r="H12" s="148"/>
      <c r="I12" s="148"/>
      <c r="J12" s="47" t="s">
        <v>44</v>
      </c>
      <c r="K12" s="47" t="s">
        <v>45</v>
      </c>
      <c r="L12" s="47" t="s">
        <v>46</v>
      </c>
      <c r="M12" s="148"/>
      <c r="N12" s="148"/>
      <c r="O12" s="148"/>
      <c r="P12" s="148"/>
      <c r="Q12" s="148"/>
      <c r="R12" s="148"/>
      <c r="S12" s="148"/>
      <c r="T12" s="148"/>
    </row>
    <row r="13" spans="1:20">
      <c r="A13" s="142">
        <v>-1</v>
      </c>
      <c r="B13" s="147" t="s">
        <v>47</v>
      </c>
      <c r="C13" s="147"/>
      <c r="D13" s="147"/>
      <c r="E13" s="147"/>
      <c r="F13" s="147"/>
      <c r="G13" s="147"/>
      <c r="H13" s="147"/>
      <c r="I13" s="147"/>
      <c r="J13" s="147"/>
      <c r="K13" s="147"/>
      <c r="L13" s="147"/>
      <c r="M13" s="147"/>
      <c r="N13" s="147"/>
      <c r="O13" s="147"/>
      <c r="P13" s="147"/>
      <c r="Q13" s="147"/>
      <c r="R13" s="147"/>
      <c r="S13" s="147"/>
      <c r="T13" s="147"/>
    </row>
    <row r="14" spans="1:20">
      <c r="A14" s="142"/>
      <c r="B14" s="147"/>
      <c r="C14" s="147"/>
      <c r="D14" s="147"/>
      <c r="E14" s="147"/>
      <c r="F14" s="147"/>
      <c r="G14" s="147"/>
      <c r="H14" s="147"/>
      <c r="I14" s="147"/>
      <c r="J14" s="147"/>
      <c r="K14" s="147"/>
      <c r="L14" s="147"/>
      <c r="M14" s="147"/>
      <c r="N14" s="147"/>
      <c r="O14" s="147"/>
      <c r="P14" s="147"/>
      <c r="Q14" s="147"/>
      <c r="R14" s="147"/>
      <c r="S14" s="147"/>
      <c r="T14" s="147"/>
    </row>
    <row r="15" spans="1:20">
      <c r="A15" s="48"/>
      <c r="B15" s="49" t="s">
        <v>150</v>
      </c>
      <c r="C15" s="49"/>
      <c r="D15" s="50">
        <v>0</v>
      </c>
      <c r="E15" s="50">
        <v>0</v>
      </c>
      <c r="F15" s="50">
        <v>0</v>
      </c>
      <c r="G15" s="50">
        <v>0</v>
      </c>
      <c r="H15" s="50">
        <v>0</v>
      </c>
      <c r="I15" s="51">
        <v>0</v>
      </c>
      <c r="J15" s="50">
        <v>0</v>
      </c>
      <c r="K15" s="50">
        <v>0</v>
      </c>
      <c r="L15" s="50">
        <v>0</v>
      </c>
      <c r="M15" s="51">
        <v>0</v>
      </c>
      <c r="N15" s="50">
        <v>0</v>
      </c>
      <c r="O15" s="51">
        <v>0</v>
      </c>
      <c r="P15" s="50">
        <v>0</v>
      </c>
      <c r="Q15" s="51">
        <v>0</v>
      </c>
      <c r="R15" s="48" t="s">
        <v>48</v>
      </c>
      <c r="S15" s="48" t="s">
        <v>48</v>
      </c>
      <c r="T15" s="50">
        <v>0</v>
      </c>
    </row>
    <row r="16" spans="1:20">
      <c r="A16" s="52">
        <v>-2</v>
      </c>
      <c r="B16" s="147" t="s">
        <v>49</v>
      </c>
      <c r="C16" s="147"/>
      <c r="D16" s="147"/>
      <c r="E16" s="147"/>
      <c r="F16" s="147"/>
      <c r="G16" s="147"/>
      <c r="H16" s="147"/>
      <c r="I16" s="147"/>
      <c r="J16" s="147"/>
      <c r="K16" s="147"/>
      <c r="L16" s="147"/>
      <c r="M16" s="147"/>
      <c r="N16" s="147"/>
      <c r="O16" s="147"/>
      <c r="P16" s="147"/>
      <c r="Q16" s="147"/>
      <c r="R16" s="147"/>
      <c r="S16" s="147"/>
      <c r="T16" s="147"/>
    </row>
    <row r="17" spans="1:21">
      <c r="A17" s="48"/>
      <c r="B17" s="49" t="s">
        <v>151</v>
      </c>
      <c r="C17" s="49"/>
      <c r="D17" s="50">
        <v>0</v>
      </c>
      <c r="E17" s="50">
        <v>0</v>
      </c>
      <c r="F17" s="50">
        <v>0</v>
      </c>
      <c r="G17" s="50">
        <v>0</v>
      </c>
      <c r="H17" s="50">
        <v>0</v>
      </c>
      <c r="I17" s="51">
        <v>0</v>
      </c>
      <c r="J17" s="50">
        <v>0</v>
      </c>
      <c r="K17" s="50">
        <v>0</v>
      </c>
      <c r="L17" s="50">
        <v>0</v>
      </c>
      <c r="M17" s="51">
        <v>0</v>
      </c>
      <c r="N17" s="50">
        <v>0</v>
      </c>
      <c r="O17" s="51">
        <v>0</v>
      </c>
      <c r="P17" s="50">
        <v>0</v>
      </c>
      <c r="Q17" s="51">
        <v>0</v>
      </c>
      <c r="R17" s="48" t="s">
        <v>48</v>
      </c>
      <c r="S17" s="48" t="s">
        <v>48</v>
      </c>
      <c r="T17" s="50">
        <v>0</v>
      </c>
    </row>
    <row r="18" spans="1:21">
      <c r="A18" s="145"/>
      <c r="B18" s="146" t="s">
        <v>50</v>
      </c>
      <c r="C18" s="146"/>
      <c r="D18" s="142">
        <v>0</v>
      </c>
      <c r="E18" s="142">
        <v>0</v>
      </c>
      <c r="F18" s="142">
        <v>0</v>
      </c>
      <c r="G18" s="142">
        <v>0</v>
      </c>
      <c r="H18" s="142">
        <v>0</v>
      </c>
      <c r="I18" s="143">
        <v>0</v>
      </c>
      <c r="J18" s="142">
        <v>0</v>
      </c>
      <c r="K18" s="142">
        <v>0</v>
      </c>
      <c r="L18" s="142">
        <v>0</v>
      </c>
      <c r="M18" s="143">
        <v>0</v>
      </c>
      <c r="N18" s="142">
        <v>0</v>
      </c>
      <c r="O18" s="143">
        <v>0</v>
      </c>
      <c r="P18" s="142">
        <v>0</v>
      </c>
      <c r="Q18" s="143">
        <v>0</v>
      </c>
      <c r="R18" s="144" t="s">
        <v>48</v>
      </c>
      <c r="S18" s="144" t="s">
        <v>48</v>
      </c>
      <c r="T18" s="142">
        <v>0</v>
      </c>
    </row>
    <row r="19" spans="1:21">
      <c r="A19" s="145"/>
      <c r="B19" s="146"/>
      <c r="C19" s="146"/>
      <c r="D19" s="142"/>
      <c r="E19" s="142"/>
      <c r="F19" s="142"/>
      <c r="G19" s="142"/>
      <c r="H19" s="142"/>
      <c r="I19" s="143"/>
      <c r="J19" s="142"/>
      <c r="K19" s="142"/>
      <c r="L19" s="142"/>
      <c r="M19" s="143"/>
      <c r="N19" s="142"/>
      <c r="O19" s="143"/>
      <c r="P19" s="142"/>
      <c r="Q19" s="143"/>
      <c r="R19" s="144"/>
      <c r="S19" s="144"/>
      <c r="T19" s="142"/>
    </row>
    <row r="20" spans="1:21">
      <c r="A20" s="145"/>
      <c r="B20" s="146"/>
      <c r="C20" s="146"/>
      <c r="D20" s="142"/>
      <c r="E20" s="142"/>
      <c r="F20" s="142"/>
      <c r="G20" s="142"/>
      <c r="H20" s="142"/>
      <c r="I20" s="143"/>
      <c r="J20" s="142"/>
      <c r="K20" s="142"/>
      <c r="L20" s="142"/>
      <c r="M20" s="143"/>
      <c r="N20" s="142"/>
      <c r="O20" s="143"/>
      <c r="P20" s="142"/>
      <c r="Q20" s="143"/>
      <c r="R20" s="144"/>
      <c r="S20" s="144"/>
      <c r="T20" s="142"/>
    </row>
    <row r="21" spans="1:21">
      <c r="A21" s="145"/>
      <c r="B21" s="146"/>
      <c r="C21" s="146"/>
      <c r="D21" s="142"/>
      <c r="E21" s="142"/>
      <c r="F21" s="142"/>
      <c r="G21" s="142"/>
      <c r="H21" s="142"/>
      <c r="I21" s="143"/>
      <c r="J21" s="142"/>
      <c r="K21" s="142"/>
      <c r="L21" s="142"/>
      <c r="M21" s="143"/>
      <c r="N21" s="142"/>
      <c r="O21" s="143"/>
      <c r="P21" s="142"/>
      <c r="Q21" s="143"/>
      <c r="R21" s="144"/>
      <c r="S21" s="144"/>
      <c r="T21" s="142"/>
    </row>
    <row r="22" spans="1:21">
      <c r="A22" s="55"/>
      <c r="B22" s="53"/>
      <c r="C22" s="53"/>
      <c r="D22" s="53"/>
      <c r="E22" s="53"/>
      <c r="F22" s="53"/>
      <c r="G22" s="53"/>
      <c r="H22" s="53"/>
      <c r="I22" s="53"/>
      <c r="J22" s="53"/>
      <c r="K22" s="53"/>
      <c r="L22" s="53"/>
      <c r="M22" s="53"/>
      <c r="N22" s="53"/>
      <c r="O22" s="53"/>
      <c r="P22" s="53"/>
      <c r="Q22" s="53"/>
      <c r="R22" s="53"/>
      <c r="S22" s="53"/>
      <c r="T22" s="53"/>
      <c r="U22" s="6"/>
    </row>
    <row r="23" spans="1:21">
      <c r="A23" s="7"/>
      <c r="B23" s="7"/>
      <c r="C23" s="7"/>
      <c r="D23" s="7"/>
      <c r="E23" s="7"/>
      <c r="F23" s="7"/>
      <c r="G23" s="7"/>
      <c r="H23" s="7"/>
      <c r="I23" s="7"/>
      <c r="J23" s="7"/>
      <c r="K23" s="7"/>
      <c r="L23" s="7"/>
      <c r="M23" s="7"/>
      <c r="N23" s="7"/>
      <c r="O23" s="7"/>
      <c r="P23" s="7"/>
      <c r="Q23" s="7"/>
      <c r="R23" s="7"/>
      <c r="S23" s="7"/>
      <c r="T23" s="7"/>
    </row>
    <row r="24" spans="1:21">
      <c r="A24" s="54"/>
      <c r="B24" s="54"/>
      <c r="C24" s="7"/>
      <c r="D24" s="7"/>
      <c r="E24" s="7"/>
      <c r="F24" s="7"/>
      <c r="G24" s="7"/>
      <c r="H24" s="7"/>
      <c r="I24" s="7"/>
      <c r="J24" s="7"/>
      <c r="K24" s="7"/>
      <c r="L24" s="7"/>
      <c r="M24" s="7"/>
      <c r="N24" s="7"/>
      <c r="O24" s="7"/>
      <c r="P24" s="7"/>
      <c r="Q24" s="7"/>
      <c r="R24" s="7"/>
      <c r="S24" s="7"/>
      <c r="T24" s="7"/>
    </row>
    <row r="25" spans="1:21">
      <c r="A25" s="54"/>
      <c r="B25" s="54"/>
      <c r="C25" s="7"/>
      <c r="D25" s="7"/>
      <c r="E25" s="7"/>
      <c r="F25" s="7"/>
      <c r="G25" s="7"/>
      <c r="H25" s="7"/>
      <c r="I25" s="7"/>
      <c r="J25" s="7"/>
      <c r="K25" s="7"/>
      <c r="L25" s="7"/>
      <c r="M25" s="7"/>
      <c r="N25" s="7"/>
      <c r="O25" s="7"/>
      <c r="P25" s="7"/>
      <c r="Q25" s="7"/>
      <c r="R25" s="7"/>
      <c r="S25" s="7"/>
      <c r="T25" s="7"/>
    </row>
    <row r="26" spans="1:21">
      <c r="A26" s="54"/>
      <c r="B26" s="54"/>
      <c r="C26" s="7"/>
      <c r="D26" s="7"/>
      <c r="E26" s="7"/>
      <c r="F26" s="7"/>
      <c r="G26" s="7"/>
      <c r="H26" s="7"/>
      <c r="I26" s="7"/>
      <c r="J26" s="7"/>
      <c r="K26" s="7"/>
      <c r="L26" s="7"/>
      <c r="M26" s="7"/>
      <c r="N26" s="7"/>
      <c r="O26" s="7"/>
      <c r="P26" s="7"/>
      <c r="Q26" s="7"/>
      <c r="R26" s="7"/>
      <c r="S26" s="7"/>
      <c r="T26" s="7"/>
    </row>
    <row r="27" spans="1:21">
      <c r="A27" s="54"/>
      <c r="B27" s="54"/>
      <c r="C27" s="7"/>
      <c r="D27" s="7"/>
      <c r="E27" s="7"/>
      <c r="F27" s="7"/>
      <c r="G27" s="7"/>
      <c r="H27" s="7"/>
      <c r="I27" s="7"/>
      <c r="J27" s="7"/>
      <c r="K27" s="7"/>
      <c r="L27" s="7"/>
      <c r="M27" s="7"/>
      <c r="N27" s="7"/>
      <c r="O27" s="7"/>
      <c r="P27" s="7"/>
      <c r="Q27" s="7"/>
      <c r="R27" s="7"/>
      <c r="S27" s="7"/>
      <c r="T27" s="7"/>
    </row>
    <row r="28" spans="1:21">
      <c r="A28" s="54"/>
      <c r="B28" s="54"/>
      <c r="C28" s="7"/>
      <c r="D28" s="7"/>
      <c r="E28" s="7"/>
      <c r="F28" s="7"/>
      <c r="G28" s="7"/>
      <c r="H28" s="7"/>
      <c r="I28" s="7"/>
      <c r="J28" s="7"/>
      <c r="K28" s="7"/>
      <c r="L28" s="7"/>
      <c r="M28" s="7"/>
      <c r="N28" s="7"/>
      <c r="O28" s="7"/>
      <c r="P28" s="7"/>
      <c r="Q28" s="7"/>
      <c r="R28" s="7"/>
      <c r="S28" s="7"/>
      <c r="T28" s="7"/>
    </row>
    <row r="29" spans="1:21">
      <c r="A29" s="8"/>
      <c r="B29" s="54"/>
      <c r="C29" s="7"/>
      <c r="D29" s="7"/>
      <c r="E29" s="7"/>
      <c r="F29" s="7"/>
      <c r="G29" s="7"/>
      <c r="H29" s="7"/>
      <c r="I29" s="7"/>
      <c r="J29" s="7"/>
      <c r="K29" s="7"/>
      <c r="L29" s="7"/>
      <c r="M29" s="7"/>
      <c r="N29" s="7"/>
      <c r="O29" s="7"/>
      <c r="P29" s="7"/>
      <c r="Q29" s="7"/>
      <c r="R29" s="7"/>
      <c r="S29" s="7"/>
      <c r="T29" s="7"/>
    </row>
    <row r="30" spans="1:21">
      <c r="A30" s="4"/>
      <c r="B30" s="4"/>
      <c r="C30" s="7"/>
      <c r="D30" s="7"/>
      <c r="E30" s="7"/>
      <c r="F30" s="7"/>
      <c r="G30" s="7"/>
      <c r="H30" s="7"/>
      <c r="I30" s="7"/>
      <c r="J30" s="7"/>
      <c r="K30" s="7"/>
      <c r="L30" s="7"/>
      <c r="M30" s="7"/>
      <c r="N30" s="7"/>
      <c r="O30" s="7"/>
      <c r="P30" s="7"/>
      <c r="Q30" s="7"/>
      <c r="R30" s="7"/>
      <c r="S30" s="7"/>
      <c r="T30" s="7"/>
    </row>
    <row r="31" spans="1:21">
      <c r="A31" s="4"/>
      <c r="B31" s="4"/>
      <c r="C31" s="7"/>
      <c r="D31" s="7"/>
      <c r="E31" s="7"/>
      <c r="F31" s="7"/>
      <c r="G31" s="7"/>
      <c r="H31" s="7"/>
      <c r="I31" s="7"/>
      <c r="J31" s="7"/>
      <c r="K31" s="7"/>
      <c r="L31" s="7"/>
      <c r="M31" s="7"/>
      <c r="N31" s="7"/>
      <c r="O31" s="7"/>
      <c r="P31" s="7"/>
      <c r="Q31" s="7"/>
      <c r="R31" s="7"/>
      <c r="S31" s="7"/>
      <c r="T31" s="7"/>
    </row>
    <row r="32" spans="1:21">
      <c r="A32" s="4"/>
      <c r="B32" s="4"/>
    </row>
  </sheetData>
  <mergeCells count="45">
    <mergeCell ref="A1:T1"/>
    <mergeCell ref="A2:A12"/>
    <mergeCell ref="B2:B12"/>
    <mergeCell ref="C2:C12"/>
    <mergeCell ref="D2:D12"/>
    <mergeCell ref="E2:E12"/>
    <mergeCell ref="F2:F12"/>
    <mergeCell ref="G2:G12"/>
    <mergeCell ref="H2:H12"/>
    <mergeCell ref="I2:I12"/>
    <mergeCell ref="R10:R12"/>
    <mergeCell ref="A13:A14"/>
    <mergeCell ref="B13:T14"/>
    <mergeCell ref="B16:T16"/>
    <mergeCell ref="T2:T12"/>
    <mergeCell ref="J2:M6"/>
    <mergeCell ref="N2:N12"/>
    <mergeCell ref="O2:O12"/>
    <mergeCell ref="P2:Q9"/>
    <mergeCell ref="R2:S9"/>
    <mergeCell ref="J7:L11"/>
    <mergeCell ref="S10:S12"/>
    <mergeCell ref="M7:M12"/>
    <mergeCell ref="P10:P12"/>
    <mergeCell ref="Q10:Q12"/>
    <mergeCell ref="A18:A21"/>
    <mergeCell ref="B18:B21"/>
    <mergeCell ref="C18:C21"/>
    <mergeCell ref="D18:D21"/>
    <mergeCell ref="E18:E21"/>
    <mergeCell ref="K18:K21"/>
    <mergeCell ref="R18:R21"/>
    <mergeCell ref="S18:S21"/>
    <mergeCell ref="T18:T21"/>
    <mergeCell ref="L18:L21"/>
    <mergeCell ref="M18:M21"/>
    <mergeCell ref="N18:N21"/>
    <mergeCell ref="O18:O21"/>
    <mergeCell ref="P18:P21"/>
    <mergeCell ref="Q18:Q21"/>
    <mergeCell ref="F18:F21"/>
    <mergeCell ref="G18:G21"/>
    <mergeCell ref="H18:H21"/>
    <mergeCell ref="I18:I21"/>
    <mergeCell ref="J18:J21"/>
  </mergeCells>
  <pageMargins left="0.63" right="0.53" top="0.75" bottom="0.75" header="0.05" footer="0.05"/>
  <pageSetup paperSize="9" scale="70" orientation="landscape" verticalDpi="1200" r:id="rId1"/>
</worksheet>
</file>

<file path=xl/worksheets/sheet6.xml><?xml version="1.0" encoding="utf-8"?>
<worksheet xmlns="http://schemas.openxmlformats.org/spreadsheetml/2006/main" xmlns:r="http://schemas.openxmlformats.org/officeDocument/2006/relationships">
  <dimension ref="A1:M23"/>
  <sheetViews>
    <sheetView tabSelected="1" topLeftCell="A13" workbookViewId="0">
      <selection activeCell="A23" sqref="A23"/>
    </sheetView>
  </sheetViews>
  <sheetFormatPr defaultRowHeight="12.75"/>
  <cols>
    <col min="1" max="1" width="4.85546875" customWidth="1"/>
    <col min="2" max="2" width="11.5703125" customWidth="1"/>
    <col min="3" max="3" width="15" customWidth="1"/>
    <col min="4" max="4" width="11.5703125" customWidth="1"/>
    <col min="5" max="5" width="11.85546875" customWidth="1"/>
    <col min="6" max="6" width="15" customWidth="1"/>
    <col min="7" max="7" width="12" customWidth="1"/>
    <col min="8" max="8" width="10.42578125" bestFit="1" customWidth="1"/>
    <col min="10" max="10" width="13" customWidth="1"/>
    <col min="12" max="12" width="10.42578125" customWidth="1"/>
    <col min="13" max="13" width="17.42578125" customWidth="1"/>
  </cols>
  <sheetData>
    <row r="1" spans="1:13">
      <c r="A1" s="153" t="s">
        <v>174</v>
      </c>
      <c r="B1" s="154"/>
      <c r="C1" s="154"/>
      <c r="D1" s="154"/>
      <c r="E1" s="154"/>
      <c r="F1" s="154"/>
      <c r="G1" s="154"/>
      <c r="H1" s="154"/>
      <c r="I1" s="154"/>
      <c r="J1" s="154"/>
      <c r="K1" s="154"/>
      <c r="L1" s="154"/>
      <c r="M1" s="154"/>
    </row>
    <row r="2" spans="1:13">
      <c r="A2" s="39"/>
      <c r="B2" s="39"/>
      <c r="C2" s="39"/>
      <c r="D2" s="39"/>
      <c r="E2" s="39"/>
      <c r="F2" s="39"/>
      <c r="G2" s="39"/>
      <c r="H2" s="39"/>
      <c r="I2" s="39"/>
      <c r="J2" s="39"/>
      <c r="K2" s="39"/>
      <c r="L2" s="39"/>
      <c r="M2" s="39"/>
    </row>
    <row r="3" spans="1:13" ht="12.75" customHeight="1">
      <c r="A3" s="165" t="s">
        <v>157</v>
      </c>
      <c r="B3" s="155" t="s">
        <v>155</v>
      </c>
      <c r="C3" s="155"/>
      <c r="D3" s="155"/>
      <c r="E3" s="155" t="s">
        <v>156</v>
      </c>
      <c r="F3" s="155"/>
      <c r="G3" s="155"/>
      <c r="H3" s="156" t="s">
        <v>164</v>
      </c>
      <c r="I3" s="157"/>
      <c r="J3" s="157"/>
      <c r="K3" s="157"/>
      <c r="L3" s="158"/>
      <c r="M3" s="151" t="s">
        <v>166</v>
      </c>
    </row>
    <row r="4" spans="1:13" ht="12.75" customHeight="1">
      <c r="A4" s="166"/>
      <c r="B4" s="155"/>
      <c r="C4" s="155"/>
      <c r="D4" s="155"/>
      <c r="E4" s="155"/>
      <c r="F4" s="155"/>
      <c r="G4" s="155"/>
      <c r="H4" s="159"/>
      <c r="I4" s="160"/>
      <c r="J4" s="160"/>
      <c r="K4" s="160"/>
      <c r="L4" s="161"/>
      <c r="M4" s="168"/>
    </row>
    <row r="5" spans="1:13" ht="12.75" customHeight="1">
      <c r="A5" s="166"/>
      <c r="B5" s="155"/>
      <c r="C5" s="155"/>
      <c r="D5" s="155"/>
      <c r="E5" s="155"/>
      <c r="F5" s="155"/>
      <c r="G5" s="155"/>
      <c r="H5" s="159"/>
      <c r="I5" s="160"/>
      <c r="J5" s="160"/>
      <c r="K5" s="160"/>
      <c r="L5" s="161"/>
      <c r="M5" s="168"/>
    </row>
    <row r="6" spans="1:13" ht="12.75" customHeight="1">
      <c r="A6" s="166"/>
      <c r="B6" s="155"/>
      <c r="C6" s="155"/>
      <c r="D6" s="155"/>
      <c r="E6" s="155"/>
      <c r="F6" s="155"/>
      <c r="G6" s="155"/>
      <c r="H6" s="159"/>
      <c r="I6" s="160"/>
      <c r="J6" s="160"/>
      <c r="K6" s="160"/>
      <c r="L6" s="161"/>
      <c r="M6" s="168"/>
    </row>
    <row r="7" spans="1:13" ht="12.75" customHeight="1">
      <c r="A7" s="166"/>
      <c r="B7" s="155"/>
      <c r="C7" s="155"/>
      <c r="D7" s="155"/>
      <c r="E7" s="155"/>
      <c r="F7" s="155"/>
      <c r="G7" s="155"/>
      <c r="H7" s="162"/>
      <c r="I7" s="163"/>
      <c r="J7" s="163"/>
      <c r="K7" s="163"/>
      <c r="L7" s="164"/>
      <c r="M7" s="168"/>
    </row>
    <row r="8" spans="1:13">
      <c r="A8" s="166"/>
      <c r="B8" s="151" t="s">
        <v>158</v>
      </c>
      <c r="C8" s="151" t="s">
        <v>159</v>
      </c>
      <c r="D8" s="151" t="s">
        <v>160</v>
      </c>
      <c r="E8" s="151" t="s">
        <v>158</v>
      </c>
      <c r="F8" s="151" t="s">
        <v>161</v>
      </c>
      <c r="G8" s="151" t="s">
        <v>160</v>
      </c>
      <c r="H8" s="169" t="s">
        <v>165</v>
      </c>
      <c r="I8" s="170"/>
      <c r="J8" s="170"/>
      <c r="K8" s="170"/>
      <c r="L8" s="171"/>
      <c r="M8" s="168"/>
    </row>
    <row r="9" spans="1:13" ht="76.5">
      <c r="A9" s="167"/>
      <c r="B9" s="152"/>
      <c r="C9" s="152"/>
      <c r="D9" s="152"/>
      <c r="E9" s="152"/>
      <c r="F9" s="152"/>
      <c r="G9" s="152"/>
      <c r="H9" s="105" t="s">
        <v>169</v>
      </c>
      <c r="I9" s="105" t="s">
        <v>170</v>
      </c>
      <c r="J9" s="105" t="s">
        <v>171</v>
      </c>
      <c r="K9" s="106" t="s">
        <v>172</v>
      </c>
      <c r="L9" s="106" t="s">
        <v>173</v>
      </c>
      <c r="M9" s="152"/>
    </row>
    <row r="10" spans="1:13" ht="38.25">
      <c r="A10" s="107">
        <v>1</v>
      </c>
      <c r="B10" s="108" t="s">
        <v>167</v>
      </c>
      <c r="C10" s="109" t="s">
        <v>115</v>
      </c>
      <c r="D10" s="109" t="s">
        <v>110</v>
      </c>
      <c r="E10" s="110" t="s">
        <v>178</v>
      </c>
      <c r="F10" s="110" t="s">
        <v>178</v>
      </c>
      <c r="G10" s="110" t="s">
        <v>178</v>
      </c>
      <c r="H10" s="111">
        <v>36.590000000000003</v>
      </c>
      <c r="I10" s="112">
        <v>36.590000000000003</v>
      </c>
      <c r="J10" s="112">
        <v>36.590000000000003</v>
      </c>
      <c r="K10" s="112" t="s">
        <v>175</v>
      </c>
      <c r="L10" s="112" t="s">
        <v>175</v>
      </c>
      <c r="M10" s="113" t="s">
        <v>162</v>
      </c>
    </row>
    <row r="11" spans="1:13" ht="25.5">
      <c r="A11" s="107">
        <v>2</v>
      </c>
      <c r="B11" s="114" t="s">
        <v>168</v>
      </c>
      <c r="C11" s="114" t="s">
        <v>163</v>
      </c>
      <c r="D11" s="115" t="s">
        <v>110</v>
      </c>
      <c r="E11" s="110" t="s">
        <v>178</v>
      </c>
      <c r="F11" s="110" t="s">
        <v>178</v>
      </c>
      <c r="G11" s="110" t="s">
        <v>178</v>
      </c>
      <c r="H11" s="115">
        <v>16.739999999999998</v>
      </c>
      <c r="I11" s="116">
        <v>16.739999999999998</v>
      </c>
      <c r="J11" s="116">
        <v>16.739999999999998</v>
      </c>
      <c r="K11" s="116" t="s">
        <v>175</v>
      </c>
      <c r="L11" s="116" t="s">
        <v>175</v>
      </c>
      <c r="M11" s="113" t="s">
        <v>162</v>
      </c>
    </row>
    <row r="12" spans="1:13">
      <c r="A12" s="103"/>
      <c r="B12" s="103"/>
      <c r="C12" s="103"/>
      <c r="D12" s="103"/>
      <c r="E12" s="103"/>
      <c r="F12" s="103"/>
      <c r="G12" s="103"/>
      <c r="H12" s="103"/>
      <c r="I12" s="103"/>
      <c r="J12" s="103"/>
      <c r="K12" s="103"/>
      <c r="L12" s="103"/>
      <c r="M12" s="103"/>
    </row>
    <row r="13" spans="1:13">
      <c r="A13" s="103" t="s">
        <v>177</v>
      </c>
      <c r="B13" s="150" t="s">
        <v>176</v>
      </c>
      <c r="C13" s="150"/>
      <c r="D13" s="150"/>
      <c r="E13" s="150"/>
      <c r="F13" s="150"/>
      <c r="G13" s="150"/>
      <c r="H13" s="150"/>
      <c r="I13" s="150"/>
      <c r="J13" s="150"/>
      <c r="K13" s="103"/>
      <c r="L13" s="103"/>
      <c r="M13" s="103"/>
    </row>
    <row r="14" spans="1:13">
      <c r="A14" s="103"/>
      <c r="B14" s="104"/>
      <c r="C14" s="103"/>
      <c r="D14" s="103"/>
      <c r="E14" s="103"/>
      <c r="F14" s="103"/>
      <c r="G14" s="103"/>
      <c r="H14" s="103"/>
      <c r="I14" s="103"/>
      <c r="J14" s="103"/>
      <c r="K14" s="103"/>
      <c r="L14" s="103"/>
      <c r="M14" s="103"/>
    </row>
    <row r="15" spans="1:13">
      <c r="A15" s="54"/>
      <c r="B15" s="54"/>
      <c r="C15" s="7"/>
      <c r="D15" s="103"/>
      <c r="E15" s="103"/>
      <c r="F15" s="103"/>
      <c r="G15" s="103"/>
      <c r="H15" s="103"/>
      <c r="I15" s="103"/>
      <c r="J15" s="103"/>
      <c r="K15" s="103"/>
      <c r="L15" s="103"/>
      <c r="M15" s="103"/>
    </row>
    <row r="16" spans="1:13">
      <c r="A16" s="54"/>
      <c r="B16" s="54"/>
      <c r="C16" s="7"/>
      <c r="D16" s="103"/>
      <c r="E16" s="103"/>
      <c r="F16" s="103"/>
      <c r="G16" s="103"/>
      <c r="H16" s="103"/>
      <c r="I16" s="103"/>
      <c r="J16" s="103"/>
      <c r="K16" s="103"/>
      <c r="L16" s="103"/>
      <c r="M16" s="103"/>
    </row>
    <row r="17" spans="1:13">
      <c r="A17" s="54"/>
      <c r="B17" s="54"/>
      <c r="C17" s="7"/>
      <c r="D17" s="103"/>
      <c r="E17" s="103"/>
      <c r="F17" s="103"/>
      <c r="G17" s="103"/>
      <c r="H17" s="103"/>
      <c r="I17" s="103"/>
      <c r="J17" s="103"/>
      <c r="K17" s="103"/>
      <c r="L17" s="103"/>
      <c r="M17" s="103"/>
    </row>
    <row r="18" spans="1:13">
      <c r="A18" s="54"/>
      <c r="B18" s="54"/>
      <c r="C18" s="7"/>
      <c r="D18" s="103"/>
      <c r="E18" s="103"/>
      <c r="F18" s="103"/>
      <c r="G18" s="103"/>
      <c r="H18" s="103"/>
      <c r="I18" s="103"/>
      <c r="J18" s="103"/>
      <c r="K18" s="103"/>
      <c r="L18" s="103"/>
      <c r="M18" s="103"/>
    </row>
    <row r="19" spans="1:13">
      <c r="A19" s="54"/>
      <c r="B19" s="54"/>
      <c r="C19" s="7"/>
    </row>
    <row r="20" spans="1:13">
      <c r="A20" s="8"/>
      <c r="B20" s="54"/>
      <c r="C20" s="7"/>
    </row>
    <row r="21" spans="1:13">
      <c r="A21" s="4"/>
      <c r="B21" s="4"/>
      <c r="C21" s="7"/>
    </row>
    <row r="22" spans="1:13">
      <c r="A22" s="4"/>
      <c r="B22" s="4"/>
      <c r="C22" s="7"/>
    </row>
    <row r="23" spans="1:13">
      <c r="A23" s="4"/>
      <c r="B23" s="4"/>
    </row>
  </sheetData>
  <mergeCells count="14">
    <mergeCell ref="A1:M1"/>
    <mergeCell ref="B3:D7"/>
    <mergeCell ref="E3:G7"/>
    <mergeCell ref="H3:L7"/>
    <mergeCell ref="A3:A9"/>
    <mergeCell ref="M3:M9"/>
    <mergeCell ref="H8:L8"/>
    <mergeCell ref="E8:E9"/>
    <mergeCell ref="F8:F9"/>
    <mergeCell ref="B13:J13"/>
    <mergeCell ref="G8:G9"/>
    <mergeCell ref="D8:D9"/>
    <mergeCell ref="C8:C9"/>
    <mergeCell ref="B8:B9"/>
  </mergeCells>
  <pageMargins left="0.55000000000000004" right="0.44" top="0.74803149606299213" bottom="0.74803149606299213" header="0.31496062992125984" footer="0.31496062992125984"/>
  <pageSetup paperSize="9" scale="9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Annexure</vt:lpstr>
      <vt:lpstr>Table I-Summary</vt:lpstr>
      <vt:lpstr>Table II-Promoter</vt:lpstr>
      <vt:lpstr>Table III-Public</vt:lpstr>
      <vt:lpstr>Table IV-NonPromPub</vt:lpstr>
      <vt:lpstr>Table V-SBO</vt:lpstr>
      <vt:lpstr>'Table III-Public'!Print_Area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baps</cp:lastModifiedBy>
  <cp:lastPrinted>2019-11-01T13:48:20Z</cp:lastPrinted>
  <dcterms:created xsi:type="dcterms:W3CDTF">2017-04-04T07:45:44Z</dcterms:created>
  <dcterms:modified xsi:type="dcterms:W3CDTF">2020-10-16T11:07:18Z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01C2D35AF44DC8546069FCCFAB82437E8AE85364339A3FD7B8457322ABA5F93C19AE1510F54DDC058B541E4AA986E19A4E0E3C085511CF837F59F5C22A1C081DEADD6FFA8A5A5D4BB6495E846168AEF0F441A3A1A5FC0E32548D4AADCF4BBF072EACF58CEDBA310C70132E4FD3E2FDE4E54292429BFD893644DC46909888F44</vt:lpwstr>
  </property>
  <property fmtid="{D5CDD505-2E9C-101B-9397-08002B2CF9AE}" pid="3" name="Business Objects Context Information1">
    <vt:lpwstr>C4949974772710816B3135DB34264D5D4F50D9C998EE00C07327A28898C1F9CA5530FBF4324D1AD94042F434463F2C71BBAB109613B4AAD2F27E47C8C2215A9EABD43EEA99EF3C1375B1116D9654D0A761248CA98224AE41B700151411CB75F9F47BA9B5CB7E252B08D16DC25F304D6A5644A8BFD64ABB1EF5BD10646EC97C7</vt:lpwstr>
  </property>
  <property fmtid="{D5CDD505-2E9C-101B-9397-08002B2CF9AE}" pid="4" name="Business Objects Context Information2">
    <vt:lpwstr>7446E8A7CFF9E74CAD06760F5A1BD132C949C723C294B0F484A5551EB934679CF6125EB41AB205A3D6EEE6EBBDED7913F90BCB195A6EE58C8F40376DD0DF1C7A1E32400165F976EF2FEB80A1F34BFAC1850DBC76B354AA6FEFDBBC0EBCACE6994732608B582A1BADB9006D652E9FA6EAFD0226B466F37C519FA1716C39F13FE</vt:lpwstr>
  </property>
  <property fmtid="{D5CDD505-2E9C-101B-9397-08002B2CF9AE}" pid="5" name="Business Objects Context Information3">
    <vt:lpwstr>55B19EB2D187BAC29863A67CEFAD8FCB13BC8109A211A9C6F03A8505CC11F1B3DBC0C09F1965F8EF08E4E66530C1E2E42E78C1F661E055D1659413B0418A06B6B8373C50161C64B5A0FC654AE8829962C01632456E2C4FAEBC891252B2DE2AABACFD9E53F088CF896D37EB135215D11E780BBF1E7664F4103F65AC035F83199</vt:lpwstr>
  </property>
  <property fmtid="{D5CDD505-2E9C-101B-9397-08002B2CF9AE}" pid="6" name="Business Objects Context Information4">
    <vt:lpwstr>1B2A9A8C0383C448A78D4B7350F2ACA2D02801720F0465E4001C031724EAD8E8452CDC98DD224118B78A226F7983E77396D2F68CA29A2C0F9BAE29DE0D6BB274CE99769621460894D44432D17E080EF57DD41DB032E8DF9DA02794A7E99660FEC49F6C86CB659FD67DABF13EA830320A3DD5299C1B40CBA8EA12644283B9DD9</vt:lpwstr>
  </property>
  <property fmtid="{D5CDD505-2E9C-101B-9397-08002B2CF9AE}" pid="7" name="Business Objects Context Information5">
    <vt:lpwstr>A0B44A456053326E0775961CF3DF6AA61068147D9847381268CECF705D1D9020AA562E70D088C3CADE977914FC99B181242A06B7599E150E7AB579EFEA27ECAC74239220BA302D5953279F26A18814A9EDB4A1C0A346DDD556B9B1298CDB59BE065C7F67A5FD6F5C65BF9C4E93F1295DFD488077CE2EDD663B8CFE4548C34AB</vt:lpwstr>
  </property>
  <property fmtid="{D5CDD505-2E9C-101B-9397-08002B2CF9AE}" pid="8" name="Business Objects Context Information6">
    <vt:lpwstr>D5A43FD49D2DBF9D37DD3881E3F8C8A0A42DBD8E95CFB3C84D4B9744C8F5BB7DA79026083C6471ECF2A82A33E234C9ECD81FFF490EF4CE452FF55EF5018516570F5B21B598F5FF5FFA11DB27702942900A325D7FC6EBC10ED034FCB0C90ADB8662FE586F86F9044F2D9812E66AC8E38C64DCA7E200FABD702C2154BAADA0A30</vt:lpwstr>
  </property>
  <property fmtid="{D5CDD505-2E9C-101B-9397-08002B2CF9AE}" pid="9" name="Business Objects Context Information7">
    <vt:lpwstr>ED188202FC5B460EE00ED0408182DD45810A3DFFB</vt:lpwstr>
  </property>
</Properties>
</file>